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сводная" sheetId="6" r:id="rId1"/>
    <sheet name="итог" sheetId="7" r:id="rId2"/>
  </sheets>
  <definedNames>
    <definedName name="_Hlk72319138" localSheetId="0">сводная!#REF!</definedName>
    <definedName name="_Hlk72319225" localSheetId="0">сводная!#REF!</definedName>
    <definedName name="_Hlk72319776" localSheetId="0">сводная!#REF!</definedName>
    <definedName name="_Hlk72319882" localSheetId="0">сводная!#REF!</definedName>
    <definedName name="_Hlk72320190" localSheetId="0">сводная!$Q$3</definedName>
    <definedName name="_Hlk72320413" localSheetId="0">сводная!#REF!</definedName>
    <definedName name="_Hlk72320541" localSheetId="0">сводная!#REF!</definedName>
    <definedName name="_Hlk72320661" localSheetId="0">сводная!#REF!</definedName>
    <definedName name="_Hlk72320790" localSheetId="0">сводная!#REF!</definedName>
    <definedName name="_Hlk72320808" localSheetId="0">сводная!#REF!</definedName>
    <definedName name="_Hlk72331983" localSheetId="0">сводная!#REF!</definedName>
  </definedNames>
  <calcPr calcId="162913"/>
</workbook>
</file>

<file path=xl/calcChain.xml><?xml version="1.0" encoding="utf-8"?>
<calcChain xmlns="http://schemas.openxmlformats.org/spreadsheetml/2006/main">
  <c r="E9" i="6" l="1"/>
  <c r="B9" i="6"/>
  <c r="C9" i="6"/>
  <c r="D9" i="6"/>
  <c r="F9" i="6"/>
  <c r="G9" i="6"/>
  <c r="I9" i="6" l="1"/>
  <c r="I11" i="6" s="1"/>
  <c r="S9" i="6"/>
  <c r="S11" i="6" s="1"/>
  <c r="P9" i="6"/>
  <c r="P11" i="6" s="1"/>
  <c r="V9" i="6" l="1"/>
  <c r="V11" i="6" s="1"/>
  <c r="L9" i="6" l="1"/>
  <c r="L11" i="6" s="1"/>
  <c r="U9" i="6"/>
  <c r="U11" i="6" s="1"/>
  <c r="K9" i="6"/>
  <c r="K11" i="6" s="1"/>
  <c r="E11" i="6"/>
  <c r="M9" i="6" l="1"/>
  <c r="M11" i="6" s="1"/>
  <c r="T9" i="6" l="1"/>
  <c r="T11" i="6" s="1"/>
  <c r="D11" i="6"/>
  <c r="H9" i="6"/>
  <c r="H11" i="6" s="1"/>
  <c r="B11" i="6"/>
  <c r="R9" i="6" l="1"/>
  <c r="R11" i="6" s="1"/>
  <c r="Q9" i="6"/>
  <c r="O9" i="6"/>
  <c r="N9" i="6"/>
  <c r="J9" i="6"/>
  <c r="C11" i="6" l="1"/>
  <c r="G11" i="6" l="1"/>
  <c r="O11" i="6" l="1"/>
  <c r="J11" i="6" l="1"/>
  <c r="Q11" i="6" l="1"/>
  <c r="N11" i="6"/>
  <c r="F11" i="6"/>
</calcChain>
</file>

<file path=xl/sharedStrings.xml><?xml version="1.0" encoding="utf-8"?>
<sst xmlns="http://schemas.openxmlformats.org/spreadsheetml/2006/main" count="62" uniqueCount="42">
  <si>
    <t>ФИО участника</t>
  </si>
  <si>
    <t>эксперт 1</t>
  </si>
  <si>
    <t>эксперт 2</t>
  </si>
  <si>
    <t>эксперт 3</t>
  </si>
  <si>
    <t>эксперт 4</t>
  </si>
  <si>
    <t>эксперт 5</t>
  </si>
  <si>
    <t>направления конкурса</t>
  </si>
  <si>
    <t>Направление 1. Комплект дидактических средств</t>
  </si>
  <si>
    <t>среднее знач</t>
  </si>
  <si>
    <t>%</t>
  </si>
  <si>
    <t>максимальный балл по направлению</t>
  </si>
  <si>
    <t>направление</t>
  </si>
  <si>
    <t>участник</t>
  </si>
  <si>
    <t>итоговая оценка</t>
  </si>
  <si>
    <t>рейтинг</t>
  </si>
  <si>
    <t>Направление 4. «Методические указания / рекомендации для организации самостоятельной работы студентов»</t>
  </si>
  <si>
    <t>Направление 2. «Методические указания / рекомендации по проведению лабораторных / практических работ»</t>
  </si>
  <si>
    <t>Зверева Ольга Владимировна</t>
  </si>
  <si>
    <t>Сырова Галина Владимировна</t>
  </si>
  <si>
    <t>Гулина Ольга Александровна</t>
  </si>
  <si>
    <t>Трапезникова Екатерина Александровна</t>
  </si>
  <si>
    <t>Тиунова Евгения Николаевна</t>
  </si>
  <si>
    <t>Умарова Самина Нагимовна</t>
  </si>
  <si>
    <t>Глезденева Светлана Александровна</t>
  </si>
  <si>
    <t>Малкова Венера Александровна</t>
  </si>
  <si>
    <t>Лацановская Елена Владимровна</t>
  </si>
  <si>
    <t>Ратовская Вероника Валерьевна</t>
  </si>
  <si>
    <t>Направление 6. Электронные образовательные ресурсы</t>
  </si>
  <si>
    <t>Нурмухаметова Анжелика Тагировна. Чернова Елена Алексеевна</t>
  </si>
  <si>
    <t>Таблер Кристина Петровна</t>
  </si>
  <si>
    <t>Маркова Инна Вячеславовна</t>
  </si>
  <si>
    <t>Щербаков Андрей Алексеевич</t>
  </si>
  <si>
    <t>Мурыгина Галина Николаевна</t>
  </si>
  <si>
    <t>Тюрнина Римма Фаатовна</t>
  </si>
  <si>
    <t>Каменских Наталья Станиславовна</t>
  </si>
  <si>
    <t>Балчугова Евгения Александровна</t>
  </si>
  <si>
    <t>Желудкова Елена Васильевна, Экономика</t>
  </si>
  <si>
    <t>Желудкова Елена Васильевна, Общие сведения ИС</t>
  </si>
  <si>
    <t>Желудкова Елена Васильевна</t>
  </si>
  <si>
    <t>Направление 3. Методические указания / рекомендации по курсовому проектированию</t>
  </si>
  <si>
    <t>Перминова Карина Алексеевна</t>
  </si>
  <si>
    <t>Направление 5. Методические указания/рекомендации по организации и проведению конкурсов профессионального мастерства, олимпиад, чемпионатов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</si>
</sst>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4" fillId="0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4" fillId="0" borderId="0" xfId="0" applyFont="1"/>
    <xf numFmtId="9" fontId="1" fillId="0" borderId="1" xfId="1" applyFont="1" applyBorder="1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9" fontId="1" fillId="0" borderId="1" xfId="1" applyFont="1" applyFill="1" applyBorder="1"/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1" fillId="2" borderId="1" xfId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1" fillId="3" borderId="1" xfId="1" applyFont="1" applyFill="1" applyBorder="1"/>
    <xf numFmtId="9" fontId="1" fillId="4" borderId="1" xfId="1" applyFont="1" applyFill="1" applyBorder="1"/>
    <xf numFmtId="0" fontId="5" fillId="2" borderId="2" xfId="0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"/>
  <sheetViews>
    <sheetView tabSelected="1" topLeftCell="F1" workbookViewId="0">
      <selection activeCell="I11" sqref="I11"/>
    </sheetView>
  </sheetViews>
  <sheetFormatPr defaultRowHeight="15" x14ac:dyDescent="0.25"/>
  <cols>
    <col min="1" max="2" width="15.42578125" customWidth="1"/>
    <col min="3" max="3" width="15.140625" customWidth="1"/>
    <col min="4" max="4" width="15.7109375" customWidth="1"/>
    <col min="5" max="5" width="15.140625" customWidth="1"/>
    <col min="6" max="6" width="16" customWidth="1"/>
    <col min="7" max="7" width="16.28515625" customWidth="1"/>
    <col min="8" max="9" width="16" customWidth="1"/>
    <col min="10" max="12" width="16.5703125" customWidth="1"/>
    <col min="13" max="13" width="17.28515625" customWidth="1"/>
    <col min="14" max="14" width="15.140625" customWidth="1"/>
    <col min="15" max="15" width="12.42578125" customWidth="1"/>
    <col min="16" max="16" width="18" customWidth="1"/>
    <col min="17" max="18" width="16.5703125" customWidth="1"/>
    <col min="19" max="19" width="20.28515625" customWidth="1"/>
    <col min="20" max="20" width="12.5703125" customWidth="1"/>
    <col min="21" max="21" width="11.85546875" customWidth="1"/>
    <col min="22" max="22" width="11.5703125" customWidth="1"/>
  </cols>
  <sheetData>
    <row r="2" spans="1:22" ht="162" customHeight="1" x14ac:dyDescent="0.25">
      <c r="A2" s="10" t="s">
        <v>6</v>
      </c>
      <c r="B2" s="54" t="s">
        <v>7</v>
      </c>
      <c r="C2" s="55"/>
      <c r="D2" s="55"/>
      <c r="E2" s="55"/>
      <c r="F2" s="55"/>
      <c r="G2" s="56"/>
      <c r="H2" s="54" t="s">
        <v>16</v>
      </c>
      <c r="I2" s="55"/>
      <c r="J2" s="55"/>
      <c r="K2" s="55"/>
      <c r="L2" s="55"/>
      <c r="M2" s="55"/>
      <c r="N2" s="55"/>
      <c r="O2" s="56"/>
      <c r="P2" s="35" t="s">
        <v>39</v>
      </c>
      <c r="Q2" s="54" t="s">
        <v>15</v>
      </c>
      <c r="R2" s="56"/>
      <c r="S2" s="35" t="s">
        <v>41</v>
      </c>
      <c r="T2" s="54" t="s">
        <v>27</v>
      </c>
      <c r="U2" s="55"/>
      <c r="V2" s="56"/>
    </row>
    <row r="3" spans="1:22" s="3" customFormat="1" ht="77.25" customHeight="1" x14ac:dyDescent="0.25">
      <c r="A3" s="11" t="s">
        <v>0</v>
      </c>
      <c r="B3" s="27" t="s">
        <v>23</v>
      </c>
      <c r="C3" s="27" t="s">
        <v>17</v>
      </c>
      <c r="D3" s="27" t="s">
        <v>24</v>
      </c>
      <c r="E3" s="27" t="s">
        <v>29</v>
      </c>
      <c r="F3" s="27" t="s">
        <v>20</v>
      </c>
      <c r="G3" s="27" t="s">
        <v>22</v>
      </c>
      <c r="H3" s="27" t="s">
        <v>35</v>
      </c>
      <c r="I3" s="27" t="s">
        <v>38</v>
      </c>
      <c r="J3" s="27" t="s">
        <v>25</v>
      </c>
      <c r="K3" s="27" t="s">
        <v>30</v>
      </c>
      <c r="L3" s="27" t="s">
        <v>32</v>
      </c>
      <c r="M3" s="27" t="s">
        <v>28</v>
      </c>
      <c r="N3" s="27" t="s">
        <v>18</v>
      </c>
      <c r="O3" s="26" t="s">
        <v>21</v>
      </c>
      <c r="P3" s="27" t="s">
        <v>38</v>
      </c>
      <c r="Q3" s="26" t="s">
        <v>19</v>
      </c>
      <c r="R3" s="12" t="s">
        <v>34</v>
      </c>
      <c r="S3" s="12" t="s">
        <v>40</v>
      </c>
      <c r="T3" s="12" t="s">
        <v>26</v>
      </c>
      <c r="U3" s="12" t="s">
        <v>31</v>
      </c>
      <c r="V3" s="12" t="s">
        <v>33</v>
      </c>
    </row>
    <row r="4" spans="1:22" x14ac:dyDescent="0.25">
      <c r="A4" s="5" t="s">
        <v>1</v>
      </c>
      <c r="B4" s="37">
        <v>7</v>
      </c>
      <c r="C4" s="37">
        <v>14</v>
      </c>
      <c r="D4" s="37">
        <v>19</v>
      </c>
      <c r="E4" s="37">
        <v>8</v>
      </c>
      <c r="F4" s="37">
        <v>15</v>
      </c>
      <c r="G4" s="37">
        <v>16</v>
      </c>
      <c r="H4" s="37">
        <v>10</v>
      </c>
      <c r="I4" s="37">
        <v>16</v>
      </c>
      <c r="J4" s="37">
        <v>16</v>
      </c>
      <c r="K4" s="37">
        <v>14</v>
      </c>
      <c r="L4" s="37">
        <v>17</v>
      </c>
      <c r="M4" s="37">
        <v>15</v>
      </c>
      <c r="N4" s="37">
        <v>11</v>
      </c>
      <c r="O4" s="37">
        <v>14</v>
      </c>
      <c r="P4" s="37">
        <v>15</v>
      </c>
      <c r="Q4" s="37">
        <v>10</v>
      </c>
      <c r="R4" s="37">
        <v>14</v>
      </c>
      <c r="S4" s="37">
        <v>18</v>
      </c>
      <c r="T4" s="47">
        <v>20</v>
      </c>
      <c r="U4" s="47">
        <v>18</v>
      </c>
      <c r="V4" s="47">
        <v>22</v>
      </c>
    </row>
    <row r="5" spans="1:22" x14ac:dyDescent="0.25">
      <c r="A5" s="5" t="s">
        <v>2</v>
      </c>
      <c r="B5" s="38">
        <v>18</v>
      </c>
      <c r="C5" s="38">
        <v>18</v>
      </c>
      <c r="D5" s="38">
        <v>21</v>
      </c>
      <c r="E5" s="38">
        <v>18</v>
      </c>
      <c r="F5" s="38">
        <v>19</v>
      </c>
      <c r="G5" s="38">
        <v>20</v>
      </c>
      <c r="H5" s="38">
        <v>14</v>
      </c>
      <c r="I5" s="38">
        <v>22</v>
      </c>
      <c r="J5" s="38">
        <v>20</v>
      </c>
      <c r="K5" s="38">
        <v>21</v>
      </c>
      <c r="L5" s="38">
        <v>21</v>
      </c>
      <c r="M5" s="38">
        <v>22</v>
      </c>
      <c r="N5" s="38">
        <v>15</v>
      </c>
      <c r="O5" s="38">
        <v>22</v>
      </c>
      <c r="P5" s="39">
        <v>18</v>
      </c>
      <c r="Q5" s="39">
        <v>16</v>
      </c>
      <c r="R5" s="39">
        <v>20</v>
      </c>
      <c r="S5" s="40">
        <v>26</v>
      </c>
      <c r="T5" s="40">
        <v>26</v>
      </c>
      <c r="U5" s="40">
        <v>23</v>
      </c>
      <c r="V5" s="40">
        <v>26</v>
      </c>
    </row>
    <row r="6" spans="1:22" x14ac:dyDescent="0.25">
      <c r="A6" s="5" t="s">
        <v>3</v>
      </c>
      <c r="B6" s="41">
        <v>20</v>
      </c>
      <c r="C6" s="41">
        <v>19</v>
      </c>
      <c r="D6" s="41">
        <v>19</v>
      </c>
      <c r="E6" s="41">
        <v>17</v>
      </c>
      <c r="F6" s="41">
        <v>20</v>
      </c>
      <c r="G6" s="41">
        <v>21</v>
      </c>
      <c r="H6" s="42">
        <v>18</v>
      </c>
      <c r="I6" s="42">
        <v>20</v>
      </c>
      <c r="J6" s="42">
        <v>19</v>
      </c>
      <c r="K6" s="42">
        <v>17</v>
      </c>
      <c r="L6" s="42">
        <v>20</v>
      </c>
      <c r="M6" s="42">
        <v>20</v>
      </c>
      <c r="N6" s="42">
        <v>15</v>
      </c>
      <c r="O6" s="42">
        <v>19</v>
      </c>
      <c r="P6" s="43">
        <v>20</v>
      </c>
      <c r="Q6" s="44">
        <v>20</v>
      </c>
      <c r="R6" s="44">
        <v>21</v>
      </c>
      <c r="S6" s="45">
        <v>24</v>
      </c>
      <c r="T6" s="46">
        <v>24</v>
      </c>
      <c r="U6" s="46">
        <v>16</v>
      </c>
      <c r="V6" s="46">
        <v>24</v>
      </c>
    </row>
    <row r="7" spans="1:22" x14ac:dyDescent="0.25">
      <c r="A7" s="5" t="s">
        <v>4</v>
      </c>
      <c r="B7" s="48">
        <v>19</v>
      </c>
      <c r="C7" s="48">
        <v>20</v>
      </c>
      <c r="D7" s="48">
        <v>21</v>
      </c>
      <c r="E7" s="48">
        <v>18</v>
      </c>
      <c r="F7" s="48">
        <v>21</v>
      </c>
      <c r="G7" s="48">
        <v>21</v>
      </c>
      <c r="H7" s="49">
        <v>18</v>
      </c>
      <c r="I7" s="49">
        <v>19</v>
      </c>
      <c r="J7" s="49">
        <v>20</v>
      </c>
      <c r="K7" s="49">
        <v>20</v>
      </c>
      <c r="L7" s="49">
        <v>21</v>
      </c>
      <c r="M7" s="49">
        <v>21</v>
      </c>
      <c r="N7" s="49">
        <v>19</v>
      </c>
      <c r="O7" s="49">
        <v>20</v>
      </c>
      <c r="P7" s="50">
        <v>19</v>
      </c>
      <c r="Q7" s="51">
        <v>20</v>
      </c>
      <c r="R7" s="51">
        <v>21</v>
      </c>
      <c r="S7" s="52">
        <v>25</v>
      </c>
      <c r="T7" s="53">
        <v>25</v>
      </c>
      <c r="U7" s="53">
        <v>20</v>
      </c>
      <c r="V7" s="53">
        <v>23</v>
      </c>
    </row>
    <row r="8" spans="1:22" x14ac:dyDescent="0.25">
      <c r="A8" s="5" t="s">
        <v>5</v>
      </c>
      <c r="B8" s="65">
        <v>11</v>
      </c>
      <c r="C8" s="65">
        <v>10</v>
      </c>
      <c r="D8" s="65">
        <v>13</v>
      </c>
      <c r="E8" s="65">
        <v>12</v>
      </c>
      <c r="F8" s="65">
        <v>14</v>
      </c>
      <c r="G8" s="65">
        <v>14</v>
      </c>
      <c r="H8" s="66">
        <v>5</v>
      </c>
      <c r="I8" s="66">
        <v>18</v>
      </c>
      <c r="J8" s="66">
        <v>13</v>
      </c>
      <c r="K8" s="66">
        <v>21</v>
      </c>
      <c r="L8" s="66">
        <v>18</v>
      </c>
      <c r="M8" s="66">
        <v>20</v>
      </c>
      <c r="N8" s="66">
        <v>11</v>
      </c>
      <c r="O8" s="66">
        <v>19</v>
      </c>
      <c r="P8" s="67">
        <v>19</v>
      </c>
      <c r="Q8" s="68">
        <v>6</v>
      </c>
      <c r="R8" s="68">
        <v>21</v>
      </c>
      <c r="S8" s="69">
        <v>13</v>
      </c>
      <c r="T8" s="70">
        <v>15</v>
      </c>
      <c r="U8" s="70">
        <v>4</v>
      </c>
      <c r="V8" s="70">
        <v>19</v>
      </c>
    </row>
    <row r="9" spans="1:22" s="7" customFormat="1" x14ac:dyDescent="0.25">
      <c r="A9" s="4" t="s">
        <v>8</v>
      </c>
      <c r="B9" s="6">
        <f t="shared" ref="B9:V9" si="0">AVERAGE(B4:B8)</f>
        <v>15</v>
      </c>
      <c r="C9" s="6">
        <f t="shared" si="0"/>
        <v>16.2</v>
      </c>
      <c r="D9" s="6">
        <f t="shared" si="0"/>
        <v>18.600000000000001</v>
      </c>
      <c r="E9" s="6">
        <f t="shared" si="0"/>
        <v>14.6</v>
      </c>
      <c r="F9" s="6">
        <f t="shared" si="0"/>
        <v>17.8</v>
      </c>
      <c r="G9" s="6">
        <f t="shared" si="0"/>
        <v>18.399999999999999</v>
      </c>
      <c r="H9" s="6">
        <f t="shared" si="0"/>
        <v>13</v>
      </c>
      <c r="I9" s="6">
        <f t="shared" si="0"/>
        <v>19</v>
      </c>
      <c r="J9" s="6">
        <f t="shared" si="0"/>
        <v>17.600000000000001</v>
      </c>
      <c r="K9" s="6">
        <f t="shared" si="0"/>
        <v>18.600000000000001</v>
      </c>
      <c r="L9" s="6">
        <f t="shared" si="0"/>
        <v>19.399999999999999</v>
      </c>
      <c r="M9" s="6">
        <f t="shared" si="0"/>
        <v>19.600000000000001</v>
      </c>
      <c r="N9" s="6">
        <f t="shared" si="0"/>
        <v>14.2</v>
      </c>
      <c r="O9" s="6">
        <f t="shared" si="0"/>
        <v>18.8</v>
      </c>
      <c r="P9" s="6">
        <f t="shared" si="0"/>
        <v>18.2</v>
      </c>
      <c r="Q9" s="6">
        <f t="shared" si="0"/>
        <v>14.4</v>
      </c>
      <c r="R9" s="6">
        <f t="shared" si="0"/>
        <v>19.399999999999999</v>
      </c>
      <c r="S9" s="6">
        <f t="shared" si="0"/>
        <v>21.2</v>
      </c>
      <c r="T9" s="6">
        <f t="shared" si="0"/>
        <v>22</v>
      </c>
      <c r="U9" s="6">
        <f t="shared" si="0"/>
        <v>16.2</v>
      </c>
      <c r="V9" s="6">
        <f t="shared" si="0"/>
        <v>22.8</v>
      </c>
    </row>
    <row r="10" spans="1:22" ht="43.15" customHeight="1" x14ac:dyDescent="0.25">
      <c r="A10" s="2" t="s">
        <v>10</v>
      </c>
      <c r="B10" s="57">
        <v>22</v>
      </c>
      <c r="C10" s="58"/>
      <c r="D10" s="58"/>
      <c r="E10" s="58"/>
      <c r="F10" s="58"/>
      <c r="G10" s="59"/>
      <c r="H10" s="60">
        <v>22</v>
      </c>
      <c r="I10" s="60"/>
      <c r="J10" s="60"/>
      <c r="K10" s="60"/>
      <c r="L10" s="60"/>
      <c r="M10" s="60"/>
      <c r="N10" s="60"/>
      <c r="O10" s="60"/>
      <c r="P10" s="32">
        <v>22</v>
      </c>
      <c r="Q10" s="60">
        <v>24</v>
      </c>
      <c r="R10" s="60"/>
      <c r="S10" s="34">
        <v>26</v>
      </c>
      <c r="T10" s="57">
        <v>26</v>
      </c>
      <c r="U10" s="58"/>
      <c r="V10" s="59"/>
    </row>
    <row r="11" spans="1:22" s="3" customFormat="1" x14ac:dyDescent="0.25">
      <c r="A11" s="1" t="s">
        <v>9</v>
      </c>
      <c r="B11" s="8">
        <f>B9/22</f>
        <v>0.68181818181818177</v>
      </c>
      <c r="C11" s="8">
        <f>C9/22</f>
        <v>0.73636363636363633</v>
      </c>
      <c r="D11" s="8">
        <f>D9/22</f>
        <v>0.84545454545454557</v>
      </c>
      <c r="E11" s="8">
        <f>E9/22</f>
        <v>0.66363636363636358</v>
      </c>
      <c r="F11" s="8">
        <f t="shared" ref="F11:O11" si="1">F9/22</f>
        <v>0.80909090909090908</v>
      </c>
      <c r="G11" s="8">
        <f t="shared" si="1"/>
        <v>0.83636363636363631</v>
      </c>
      <c r="H11" s="8">
        <f t="shared" si="1"/>
        <v>0.59090909090909094</v>
      </c>
      <c r="I11" s="71">
        <f t="shared" si="1"/>
        <v>0.86363636363636365</v>
      </c>
      <c r="J11" s="8">
        <f t="shared" si="1"/>
        <v>0.8</v>
      </c>
      <c r="K11" s="8">
        <f t="shared" si="1"/>
        <v>0.84545454545454557</v>
      </c>
      <c r="L11" s="72">
        <f t="shared" si="1"/>
        <v>0.88181818181818172</v>
      </c>
      <c r="M11" s="64">
        <f t="shared" si="1"/>
        <v>0.89090909090909098</v>
      </c>
      <c r="N11" s="25">
        <f t="shared" si="1"/>
        <v>0.64545454545454539</v>
      </c>
      <c r="O11" s="25">
        <f t="shared" si="1"/>
        <v>0.85454545454545461</v>
      </c>
      <c r="P11" s="25">
        <f>P9/22</f>
        <v>0.82727272727272727</v>
      </c>
      <c r="Q11" s="8">
        <f>Q9/24</f>
        <v>0.6</v>
      </c>
      <c r="R11" s="8">
        <f t="shared" ref="R11" si="2">R9/24</f>
        <v>0.80833333333333324</v>
      </c>
      <c r="S11" s="8">
        <f>S9/26</f>
        <v>0.81538461538461537</v>
      </c>
      <c r="T11" s="8">
        <f t="shared" ref="T11:U11" si="3">T9/26</f>
        <v>0.84615384615384615</v>
      </c>
      <c r="U11" s="8">
        <f t="shared" si="3"/>
        <v>0.62307692307692308</v>
      </c>
      <c r="V11" s="72">
        <f>V9/26</f>
        <v>0.87692307692307692</v>
      </c>
    </row>
  </sheetData>
  <mergeCells count="8">
    <mergeCell ref="B2:G2"/>
    <mergeCell ref="B10:G10"/>
    <mergeCell ref="T2:V2"/>
    <mergeCell ref="H2:O2"/>
    <mergeCell ref="H10:O10"/>
    <mergeCell ref="Q2:R2"/>
    <mergeCell ref="Q10:R10"/>
    <mergeCell ref="T10:V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2" workbookViewId="0">
      <selection activeCell="I14" sqref="I14"/>
    </sheetView>
  </sheetViews>
  <sheetFormatPr defaultRowHeight="15" x14ac:dyDescent="0.25"/>
  <cols>
    <col min="1" max="1" width="13" customWidth="1"/>
    <col min="2" max="2" width="19" style="9" customWidth="1"/>
    <col min="3" max="3" width="10.28515625" style="17" customWidth="1"/>
    <col min="4" max="4" width="8.85546875" style="17"/>
    <col min="9" max="9" width="18.28515625" customWidth="1"/>
  </cols>
  <sheetData>
    <row r="2" spans="1:4" s="3" customFormat="1" ht="31.15" customHeight="1" x14ac:dyDescent="0.25">
      <c r="A2" s="14" t="s">
        <v>11</v>
      </c>
      <c r="B2" s="13" t="s">
        <v>12</v>
      </c>
      <c r="C2" s="12" t="s">
        <v>13</v>
      </c>
      <c r="D2" s="15" t="s">
        <v>14</v>
      </c>
    </row>
    <row r="3" spans="1:4" s="3" customFormat="1" ht="44.25" customHeight="1" x14ac:dyDescent="0.25">
      <c r="A3" s="61">
        <v>1</v>
      </c>
      <c r="B3" s="28" t="s">
        <v>23</v>
      </c>
      <c r="C3" s="20">
        <v>0.68</v>
      </c>
      <c r="D3" s="21">
        <v>11</v>
      </c>
    </row>
    <row r="4" spans="1:4" s="3" customFormat="1" ht="28.5" customHeight="1" x14ac:dyDescent="0.25">
      <c r="A4" s="62"/>
      <c r="B4" s="28" t="s">
        <v>17</v>
      </c>
      <c r="C4" s="20">
        <v>0.74</v>
      </c>
      <c r="D4" s="21">
        <v>10</v>
      </c>
    </row>
    <row r="5" spans="1:4" ht="30.75" customHeight="1" x14ac:dyDescent="0.25">
      <c r="A5" s="62"/>
      <c r="B5" s="28" t="s">
        <v>24</v>
      </c>
      <c r="C5" s="22">
        <v>0.85</v>
      </c>
      <c r="D5" s="16">
        <v>4</v>
      </c>
    </row>
    <row r="6" spans="1:4" ht="30.75" customHeight="1" x14ac:dyDescent="0.25">
      <c r="A6" s="62"/>
      <c r="B6" s="28" t="s">
        <v>29</v>
      </c>
      <c r="C6" s="22">
        <v>0.66</v>
      </c>
      <c r="D6" s="16">
        <v>12</v>
      </c>
    </row>
    <row r="7" spans="1:4" ht="46.5" customHeight="1" x14ac:dyDescent="0.25">
      <c r="A7" s="62"/>
      <c r="B7" s="28" t="s">
        <v>20</v>
      </c>
      <c r="C7" s="22">
        <v>0.81</v>
      </c>
      <c r="D7" s="16">
        <v>8</v>
      </c>
    </row>
    <row r="8" spans="1:4" ht="28.5" customHeight="1" x14ac:dyDescent="0.25">
      <c r="A8" s="63"/>
      <c r="B8" s="28" t="s">
        <v>22</v>
      </c>
      <c r="C8" s="22">
        <v>0.84</v>
      </c>
      <c r="D8" s="16">
        <v>5</v>
      </c>
    </row>
    <row r="9" spans="1:4" ht="28.5" customHeight="1" x14ac:dyDescent="0.25">
      <c r="A9" s="61">
        <v>2</v>
      </c>
      <c r="B9" s="19" t="s">
        <v>35</v>
      </c>
      <c r="C9" s="22">
        <v>0.59</v>
      </c>
      <c r="D9" s="16">
        <v>16</v>
      </c>
    </row>
    <row r="10" spans="1:4" ht="28.5" customHeight="1" x14ac:dyDescent="0.25">
      <c r="A10" s="62"/>
      <c r="B10" s="76" t="s">
        <v>36</v>
      </c>
      <c r="C10" s="77">
        <v>0.86</v>
      </c>
      <c r="D10" s="78">
        <v>3</v>
      </c>
    </row>
    <row r="11" spans="1:4" ht="30" x14ac:dyDescent="0.25">
      <c r="A11" s="62"/>
      <c r="B11" s="19" t="s">
        <v>25</v>
      </c>
      <c r="C11" s="18">
        <v>0.8</v>
      </c>
      <c r="D11" s="16">
        <v>9</v>
      </c>
    </row>
    <row r="12" spans="1:4" ht="30" x14ac:dyDescent="0.25">
      <c r="A12" s="62"/>
      <c r="B12" s="19" t="s">
        <v>30</v>
      </c>
      <c r="C12" s="18">
        <v>0.85</v>
      </c>
      <c r="D12" s="16">
        <v>4</v>
      </c>
    </row>
    <row r="13" spans="1:4" ht="30" x14ac:dyDescent="0.25">
      <c r="A13" s="62"/>
      <c r="B13" s="79" t="s">
        <v>32</v>
      </c>
      <c r="C13" s="80">
        <v>0.88</v>
      </c>
      <c r="D13" s="81">
        <v>2</v>
      </c>
    </row>
    <row r="14" spans="1:4" ht="60" x14ac:dyDescent="0.25">
      <c r="A14" s="62"/>
      <c r="B14" s="73" t="s">
        <v>28</v>
      </c>
      <c r="C14" s="74">
        <v>0.89</v>
      </c>
      <c r="D14" s="75">
        <v>1</v>
      </c>
    </row>
    <row r="15" spans="1:4" ht="30" customHeight="1" x14ac:dyDescent="0.25">
      <c r="A15" s="62"/>
      <c r="B15" s="19" t="s">
        <v>18</v>
      </c>
      <c r="C15" s="18">
        <v>0.65</v>
      </c>
      <c r="D15" s="16">
        <v>13</v>
      </c>
    </row>
    <row r="16" spans="1:4" ht="29.25" customHeight="1" x14ac:dyDescent="0.25">
      <c r="A16" s="63"/>
      <c r="B16" s="19" t="s">
        <v>21</v>
      </c>
      <c r="C16" s="18">
        <v>0.85</v>
      </c>
      <c r="D16" s="16">
        <v>4</v>
      </c>
    </row>
    <row r="17" spans="1:4" ht="29.25" customHeight="1" x14ac:dyDescent="0.25">
      <c r="A17" s="33">
        <v>3</v>
      </c>
      <c r="B17" s="19" t="s">
        <v>37</v>
      </c>
      <c r="C17" s="18">
        <v>0.83</v>
      </c>
      <c r="D17" s="16">
        <v>6</v>
      </c>
    </row>
    <row r="18" spans="1:4" ht="30.75" customHeight="1" x14ac:dyDescent="0.25">
      <c r="A18" s="61">
        <v>4</v>
      </c>
      <c r="B18" s="19" t="s">
        <v>19</v>
      </c>
      <c r="C18" s="18">
        <v>0.6</v>
      </c>
      <c r="D18" s="16">
        <v>15</v>
      </c>
    </row>
    <row r="19" spans="1:4" ht="29.25" customHeight="1" x14ac:dyDescent="0.25">
      <c r="A19" s="63"/>
      <c r="B19" s="19" t="s">
        <v>34</v>
      </c>
      <c r="C19" s="23">
        <v>0.81</v>
      </c>
      <c r="D19" s="24">
        <v>8</v>
      </c>
    </row>
    <row r="20" spans="1:4" ht="32.25" customHeight="1" x14ac:dyDescent="0.25">
      <c r="A20" s="36">
        <v>5</v>
      </c>
      <c r="B20" s="19" t="s">
        <v>40</v>
      </c>
      <c r="C20" s="18">
        <v>0.82</v>
      </c>
      <c r="D20" s="16">
        <v>7</v>
      </c>
    </row>
    <row r="21" spans="1:4" ht="34.5" customHeight="1" x14ac:dyDescent="0.25">
      <c r="A21" s="61">
        <v>6</v>
      </c>
      <c r="B21" s="29" t="s">
        <v>26</v>
      </c>
      <c r="C21" s="18">
        <v>0.85</v>
      </c>
      <c r="D21" s="30">
        <v>4</v>
      </c>
    </row>
    <row r="22" spans="1:4" ht="30" x14ac:dyDescent="0.25">
      <c r="A22" s="62"/>
      <c r="B22" s="29" t="s">
        <v>31</v>
      </c>
      <c r="C22" s="18">
        <v>0.62</v>
      </c>
      <c r="D22" s="31">
        <v>14</v>
      </c>
    </row>
    <row r="23" spans="1:4" ht="30" x14ac:dyDescent="0.25">
      <c r="A23" s="63"/>
      <c r="B23" s="79" t="s">
        <v>33</v>
      </c>
      <c r="C23" s="80">
        <v>0.88</v>
      </c>
      <c r="D23" s="81">
        <v>2</v>
      </c>
    </row>
  </sheetData>
  <mergeCells count="4">
    <mergeCell ref="A3:A8"/>
    <mergeCell ref="A21:A23"/>
    <mergeCell ref="A9:A16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</vt:lpstr>
      <vt:lpstr>итог</vt:lpstr>
      <vt:lpstr>сводная!_Hlk72320190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2024-05-27T12:17:57Z</dcterms:modified>
</cp:coreProperties>
</file>