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65" windowHeight="10905" activeTab="4"/>
  </bookViews>
  <sheets>
    <sheet name="Модуль 1" sheetId="1" r:id="rId1"/>
    <sheet name="Модуль 2" sheetId="2" r:id="rId2"/>
    <sheet name="Модуль 3" sheetId="3" r:id="rId3"/>
    <sheet name="Модуль 4" sheetId="4" r:id="rId4"/>
    <sheet name="Итог" sheetId="5" r:id="rId5"/>
  </sheets>
  <definedNames>
    <definedName name="_xlfn.RANK.EQ" hidden="1">#NAME?</definedName>
    <definedName name="_xlnm.Print_Area" localSheetId="2">'Модуль 3'!$A$1:$L$31</definedName>
    <definedName name="_xlnm.Print_Area" localSheetId="3">'Модуль 4'!$A$1:$J$29</definedName>
  </definedNames>
  <calcPr fullCalcOnLoad="1"/>
</workbook>
</file>

<file path=xl/sharedStrings.xml><?xml version="1.0" encoding="utf-8"?>
<sst xmlns="http://schemas.openxmlformats.org/spreadsheetml/2006/main" count="257" uniqueCount="92">
  <si>
    <t xml:space="preserve">Выбор подходящего инструмента для проектирования  </t>
  </si>
  <si>
    <t>Соответствие  представленной  структуры  портала техническому заданию:</t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</si>
  <si>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наличие всех сущностей в структуре (штраф за каждую отсутствующую сущность - 1 балл)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</si>
  <si>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спроектированная система поддерживает все требуемые операции (штраф за каждую отсутствующую операцию - 2 балла)</t>
    </r>
  </si>
  <si>
    <t xml:space="preserve">Уровень исполнения  </t>
  </si>
  <si>
    <t>Максимальный балл</t>
  </si>
  <si>
    <t>ПРОТОКОЛ ОЦЕНКИ</t>
  </si>
  <si>
    <t>№</t>
  </si>
  <si>
    <t>Аспект</t>
  </si>
  <si>
    <t>user1</t>
  </si>
  <si>
    <t>user2</t>
  </si>
  <si>
    <t>user3</t>
  </si>
  <si>
    <t>user5</t>
  </si>
  <si>
    <t>user6</t>
  </si>
  <si>
    <t>user7</t>
  </si>
  <si>
    <t>Главный эксперт:</t>
  </si>
  <si>
    <t>(</t>
  </si>
  <si>
    <t>)</t>
  </si>
  <si>
    <t>Эксперты:</t>
  </si>
  <si>
    <t>Модуль 1.Построение структуры портала</t>
  </si>
  <si>
    <t>Время выполнения модуля: 45 минут</t>
  </si>
  <si>
    <t>О1</t>
  </si>
  <si>
    <t>О2</t>
  </si>
  <si>
    <t>О3</t>
  </si>
  <si>
    <t>S1</t>
  </si>
  <si>
    <t>А.В.Басалаев</t>
  </si>
  <si>
    <t>Модуль 2.Создание мокапов информационных блоков</t>
  </si>
  <si>
    <t>Модуль 3.Верстка главной страницы портала «Афиша»</t>
  </si>
  <si>
    <t>Модуль 4. Верстка информационных блоков</t>
  </si>
  <si>
    <t>Расположение заголовка «Кинотеатр» соответствует макету</t>
  </si>
  <si>
    <t>Расположение блока «Описание» соответствует макету</t>
  </si>
  <si>
    <t>Расположение блока «Сеансы» соответствует макету</t>
  </si>
  <si>
    <t>Расположение миниатюр фильмов соответствует макету</t>
  </si>
  <si>
    <t>Общее впечатление от макета</t>
  </si>
  <si>
    <t>О4</t>
  </si>
  <si>
    <t>Соответствие верстки стандартам W3C HTML5</t>
  </si>
  <si>
    <t>Соответствие верстки стандартам W3C CSS3</t>
  </si>
  <si>
    <t>Адаптивная верстка под основные разрешения экранов устройств или Резиновая верстка</t>
  </si>
  <si>
    <t>Наличие всех информационных блоков (штраф за каждый отсутствующий блок - 1 балл)</t>
  </si>
  <si>
    <t>Наличие иконки у новости</t>
  </si>
  <si>
    <t>Общее впечатление от дизайна</t>
  </si>
  <si>
    <t>O1</t>
  </si>
  <si>
    <t>O2</t>
  </si>
  <si>
    <t>O3</t>
  </si>
  <si>
    <t>O4</t>
  </si>
  <si>
    <t>O5</t>
  </si>
  <si>
    <t>Количество спроектированных мокапов соответствует заданию (штраф каждый отсутствующий мокап - 1 балл)</t>
  </si>
  <si>
    <t>Наличие основных элементов на мокапе каждой страницы (шапка, меню, контент, подвал)</t>
  </si>
  <si>
    <t>Грамотность расположения основных элементов на мокапе страницы (штраф за каждое несоответствие - 1 балл)</t>
  </si>
  <si>
    <t>Единство стиля</t>
  </si>
  <si>
    <t>Качество дизайна спроектированных мокапов</t>
  </si>
  <si>
    <t>итого:</t>
  </si>
  <si>
    <t>user8</t>
  </si>
  <si>
    <t>оценка</t>
  </si>
  <si>
    <t>К.Е.Багина</t>
  </si>
  <si>
    <t>Ю.Г.Редькина</t>
  </si>
  <si>
    <t>Е.А.Соковнина</t>
  </si>
  <si>
    <t>Е.А.Жигалова</t>
  </si>
  <si>
    <t>М.Л.Суслонова</t>
  </si>
  <si>
    <t>Л.А.Веретенникова</t>
  </si>
  <si>
    <t>В.А.Казаков</t>
  </si>
  <si>
    <t>Н.В.Свалухина</t>
  </si>
  <si>
    <t>Пленкин</t>
  </si>
  <si>
    <t>Никита</t>
  </si>
  <si>
    <t>Владимирович</t>
  </si>
  <si>
    <t>Зебзеев</t>
  </si>
  <si>
    <t>Иван</t>
  </si>
  <si>
    <t>Сергеевич</t>
  </si>
  <si>
    <t>Сирин</t>
  </si>
  <si>
    <t>Андрей</t>
  </si>
  <si>
    <t>Муштакова</t>
  </si>
  <si>
    <t>Екатерина</t>
  </si>
  <si>
    <t>Александровна</t>
  </si>
  <si>
    <t>Артур</t>
  </si>
  <si>
    <t>Рогачев</t>
  </si>
  <si>
    <t>Коптилов</t>
  </si>
  <si>
    <t>Михаил</t>
  </si>
  <si>
    <t>Юрьевич</t>
  </si>
  <si>
    <t>Мишин</t>
  </si>
  <si>
    <t>Денис</t>
  </si>
  <si>
    <t>Вадимович</t>
  </si>
  <si>
    <t>Рабочее место</t>
  </si>
  <si>
    <t>Фамилия</t>
  </si>
  <si>
    <t>Имя</t>
  </si>
  <si>
    <t>Отчество</t>
  </si>
  <si>
    <t>Модуль 1</t>
  </si>
  <si>
    <t>Модуль 2</t>
  </si>
  <si>
    <t>Модуль 3</t>
  </si>
  <si>
    <t>Модуль 4</t>
  </si>
  <si>
    <t>Итог</t>
  </si>
  <si>
    <t>Место</t>
  </si>
  <si>
    <t>500 бальная система по компетенции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</si>
</sst>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sz val="10"/>
      <color indexed="9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D7F32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C0C0C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19" xfId="0" applyFont="1" applyBorder="1" applyAlignment="1">
      <alignment horizontal="center" vertical="justify"/>
    </xf>
    <xf numFmtId="0" fontId="6" fillId="0" borderId="22" xfId="0" applyFont="1" applyBorder="1" applyAlignment="1">
      <alignment horizontal="center" vertical="justify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0" fillId="33" borderId="13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12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0" fillId="0" borderId="26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2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21" xfId="0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zoomScalePageLayoutView="0" workbookViewId="0" topLeftCell="A4">
      <selection activeCell="D20" sqref="D20"/>
    </sheetView>
  </sheetViews>
  <sheetFormatPr defaultColWidth="9.00390625" defaultRowHeight="12.75"/>
  <cols>
    <col min="2" max="2" width="49.125" style="0" customWidth="1"/>
    <col min="3" max="3" width="18.875" style="0" customWidth="1"/>
  </cols>
  <sheetData>
    <row r="1" ht="15">
      <c r="A1" s="12" t="s">
        <v>6</v>
      </c>
    </row>
    <row r="3" ht="12.75">
      <c r="A3" s="1" t="s">
        <v>19</v>
      </c>
    </row>
    <row r="4" ht="12.75">
      <c r="A4" s="1" t="s">
        <v>20</v>
      </c>
    </row>
    <row r="5" spans="8:13" ht="13.5" thickBot="1">
      <c r="H5" s="15"/>
      <c r="I5" s="15"/>
      <c r="J5" s="15"/>
      <c r="K5" s="15"/>
      <c r="L5" s="15"/>
      <c r="M5" s="15"/>
    </row>
    <row r="6" spans="1:13" ht="32.25" thickBot="1">
      <c r="A6" s="24" t="s">
        <v>7</v>
      </c>
      <c r="B6" s="25" t="s">
        <v>8</v>
      </c>
      <c r="C6" s="25" t="s">
        <v>5</v>
      </c>
      <c r="D6" s="28" t="s">
        <v>9</v>
      </c>
      <c r="E6" s="28" t="s">
        <v>10</v>
      </c>
      <c r="F6" s="28" t="s">
        <v>11</v>
      </c>
      <c r="G6" s="28" t="s">
        <v>52</v>
      </c>
      <c r="H6" s="28" t="s">
        <v>12</v>
      </c>
      <c r="I6" s="28" t="s">
        <v>13</v>
      </c>
      <c r="J6" s="29" t="s">
        <v>14</v>
      </c>
      <c r="K6" s="14"/>
      <c r="L6" s="14"/>
      <c r="M6" s="15"/>
    </row>
    <row r="7" spans="1:13" ht="31.5">
      <c r="A7" s="39" t="s">
        <v>21</v>
      </c>
      <c r="B7" s="22" t="s">
        <v>0</v>
      </c>
      <c r="C7" s="35">
        <v>5</v>
      </c>
      <c r="D7" s="36">
        <v>5</v>
      </c>
      <c r="E7" s="36">
        <v>5</v>
      </c>
      <c r="F7" s="36">
        <v>5</v>
      </c>
      <c r="G7" s="36">
        <v>5</v>
      </c>
      <c r="H7" s="37">
        <v>5</v>
      </c>
      <c r="I7" s="30">
        <v>5</v>
      </c>
      <c r="J7" s="31">
        <v>5</v>
      </c>
      <c r="K7" s="14"/>
      <c r="L7" s="14"/>
      <c r="M7" s="15"/>
    </row>
    <row r="8" spans="1:13" ht="19.5" customHeight="1">
      <c r="A8" s="60" t="s">
        <v>1</v>
      </c>
      <c r="B8" s="61"/>
      <c r="C8" s="61"/>
      <c r="D8" s="61"/>
      <c r="E8" s="61"/>
      <c r="F8" s="61"/>
      <c r="G8" s="61"/>
      <c r="H8" s="61"/>
      <c r="I8" s="61"/>
      <c r="J8" s="62"/>
      <c r="K8" s="15"/>
      <c r="L8" s="15"/>
      <c r="M8" s="15"/>
    </row>
    <row r="9" spans="1:10" ht="31.5">
      <c r="A9" s="40" t="s">
        <v>22</v>
      </c>
      <c r="B9" s="38" t="s">
        <v>2</v>
      </c>
      <c r="C9" s="18">
        <v>5</v>
      </c>
      <c r="D9" s="33">
        <v>4</v>
      </c>
      <c r="E9" s="33">
        <v>5</v>
      </c>
      <c r="F9" s="33">
        <v>5</v>
      </c>
      <c r="G9" s="33">
        <v>5</v>
      </c>
      <c r="H9" s="33">
        <v>5</v>
      </c>
      <c r="I9" s="33">
        <v>5</v>
      </c>
      <c r="J9" s="34">
        <v>5</v>
      </c>
    </row>
    <row r="10" spans="1:10" ht="47.25">
      <c r="A10" s="40" t="s">
        <v>23</v>
      </c>
      <c r="B10" s="38" t="s">
        <v>3</v>
      </c>
      <c r="C10" s="18">
        <v>10</v>
      </c>
      <c r="D10" s="33">
        <v>6</v>
      </c>
      <c r="E10" s="33">
        <v>2</v>
      </c>
      <c r="F10" s="33">
        <v>4</v>
      </c>
      <c r="G10" s="33">
        <v>10</v>
      </c>
      <c r="H10" s="33">
        <v>4</v>
      </c>
      <c r="I10" s="33">
        <v>4</v>
      </c>
      <c r="J10" s="34">
        <v>4</v>
      </c>
    </row>
    <row r="11" spans="1:10" ht="12" customHeight="1">
      <c r="A11" s="58" t="s">
        <v>24</v>
      </c>
      <c r="B11" s="57" t="s">
        <v>4</v>
      </c>
      <c r="C11" s="59">
        <v>5</v>
      </c>
      <c r="D11" s="33">
        <v>7</v>
      </c>
      <c r="E11" s="33">
        <v>3</v>
      </c>
      <c r="F11" s="33">
        <v>7</v>
      </c>
      <c r="G11" s="33">
        <v>10</v>
      </c>
      <c r="H11" s="33">
        <v>7</v>
      </c>
      <c r="I11" s="33">
        <v>6</v>
      </c>
      <c r="J11" s="34">
        <v>7</v>
      </c>
    </row>
    <row r="12" spans="1:10" ht="12" customHeight="1">
      <c r="A12" s="58"/>
      <c r="B12" s="57"/>
      <c r="C12" s="59"/>
      <c r="D12" s="42">
        <v>8</v>
      </c>
      <c r="E12" s="42">
        <v>5</v>
      </c>
      <c r="F12" s="42">
        <v>7</v>
      </c>
      <c r="G12" s="42">
        <v>10</v>
      </c>
      <c r="H12" s="42">
        <v>7</v>
      </c>
      <c r="I12" s="42">
        <v>6</v>
      </c>
      <c r="J12" s="43">
        <v>6</v>
      </c>
    </row>
    <row r="13" spans="1:10" ht="12" customHeight="1">
      <c r="A13" s="58"/>
      <c r="B13" s="57"/>
      <c r="C13" s="59"/>
      <c r="D13" s="42">
        <v>7</v>
      </c>
      <c r="E13" s="42">
        <v>4</v>
      </c>
      <c r="F13" s="42">
        <v>5</v>
      </c>
      <c r="G13" s="42">
        <v>10</v>
      </c>
      <c r="H13" s="42">
        <v>6</v>
      </c>
      <c r="I13" s="42">
        <v>6</v>
      </c>
      <c r="J13" s="43">
        <v>8</v>
      </c>
    </row>
    <row r="14" spans="1:10" ht="12" customHeight="1">
      <c r="A14" s="58"/>
      <c r="B14" s="57"/>
      <c r="C14" s="59"/>
      <c r="D14" s="42">
        <v>8</v>
      </c>
      <c r="E14" s="42">
        <v>3</v>
      </c>
      <c r="F14" s="42">
        <v>5</v>
      </c>
      <c r="G14" s="42">
        <v>10</v>
      </c>
      <c r="H14" s="42">
        <v>6</v>
      </c>
      <c r="I14" s="42">
        <v>8</v>
      </c>
      <c r="J14" s="43">
        <v>6</v>
      </c>
    </row>
    <row r="15" spans="1:10" ht="12" customHeight="1">
      <c r="A15" s="58"/>
      <c r="B15" s="57"/>
      <c r="C15" s="59"/>
      <c r="D15" s="42">
        <v>7</v>
      </c>
      <c r="E15" s="42">
        <v>3</v>
      </c>
      <c r="F15" s="42">
        <v>6</v>
      </c>
      <c r="G15" s="42">
        <v>10</v>
      </c>
      <c r="H15" s="42">
        <v>6</v>
      </c>
      <c r="I15" s="42">
        <v>5</v>
      </c>
      <c r="J15" s="43">
        <v>5</v>
      </c>
    </row>
    <row r="16" spans="1:10" ht="12" customHeight="1">
      <c r="A16" s="58"/>
      <c r="B16" s="57"/>
      <c r="C16" s="59"/>
      <c r="D16" s="42">
        <v>8</v>
      </c>
      <c r="E16" s="42">
        <v>4</v>
      </c>
      <c r="F16" s="42">
        <v>5</v>
      </c>
      <c r="G16" s="42">
        <v>10</v>
      </c>
      <c r="H16" s="42">
        <v>7</v>
      </c>
      <c r="I16" s="42">
        <v>8</v>
      </c>
      <c r="J16" s="43">
        <v>6</v>
      </c>
    </row>
    <row r="17" spans="1:10" ht="12" customHeight="1">
      <c r="A17" s="58"/>
      <c r="B17" s="57"/>
      <c r="C17" s="59"/>
      <c r="D17" s="42">
        <v>6</v>
      </c>
      <c r="E17" s="42">
        <v>5</v>
      </c>
      <c r="F17" s="42">
        <v>7</v>
      </c>
      <c r="G17" s="42">
        <v>10</v>
      </c>
      <c r="H17" s="42">
        <v>7</v>
      </c>
      <c r="I17" s="42">
        <v>6</v>
      </c>
      <c r="J17" s="43">
        <v>6</v>
      </c>
    </row>
    <row r="18" spans="1:10" ht="18" customHeight="1">
      <c r="A18" s="58"/>
      <c r="B18" s="57"/>
      <c r="C18" s="22" t="s">
        <v>53</v>
      </c>
      <c r="D18" s="32">
        <f>(SUM(D11:D17)-MIN(D11:D17)-MAX(D11:D17))/5*5/10</f>
        <v>3.7</v>
      </c>
      <c r="E18" s="32">
        <f aca="true" t="shared" si="0" ref="E18:J18">(SUM(E11:E17)-MIN(E11:E17)-MAX(E11:E17))/5*5/10</f>
        <v>1.9</v>
      </c>
      <c r="F18" s="32">
        <f t="shared" si="0"/>
        <v>3</v>
      </c>
      <c r="G18" s="32">
        <f t="shared" si="0"/>
        <v>5</v>
      </c>
      <c r="H18" s="32">
        <f t="shared" si="0"/>
        <v>3.3</v>
      </c>
      <c r="I18" s="32">
        <f t="shared" si="0"/>
        <v>3.2</v>
      </c>
      <c r="J18" s="46">
        <f t="shared" si="0"/>
        <v>3.1</v>
      </c>
    </row>
    <row r="19" spans="1:10" ht="13.5" thickBot="1">
      <c r="A19" s="63" t="s">
        <v>51</v>
      </c>
      <c r="B19" s="64"/>
      <c r="C19" s="65"/>
      <c r="D19" s="6">
        <f>SUM(D7,D9,D10,D18)</f>
        <v>18.7</v>
      </c>
      <c r="E19" s="6">
        <f aca="true" t="shared" si="1" ref="E19:J19">SUM(E7,E9,E10,E18)</f>
        <v>13.9</v>
      </c>
      <c r="F19" s="6">
        <f t="shared" si="1"/>
        <v>17</v>
      </c>
      <c r="G19" s="6">
        <f t="shared" si="1"/>
        <v>25</v>
      </c>
      <c r="H19" s="6">
        <f t="shared" si="1"/>
        <v>17.3</v>
      </c>
      <c r="I19" s="6">
        <f t="shared" si="1"/>
        <v>17.2</v>
      </c>
      <c r="J19" s="7">
        <f t="shared" si="1"/>
        <v>17.1</v>
      </c>
    </row>
    <row r="20" spans="9:23" ht="12.75">
      <c r="I20" s="13"/>
      <c r="J20" s="13"/>
      <c r="K20" s="13"/>
      <c r="L20" s="17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1:23" ht="12.75">
      <c r="K21" s="13"/>
      <c r="L21" s="17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2:11" ht="15.75">
      <c r="B22" s="19" t="s">
        <v>51</v>
      </c>
      <c r="C22" s="20"/>
      <c r="K22" s="13"/>
    </row>
    <row r="23" spans="9:23" ht="12.75">
      <c r="I23" s="13"/>
      <c r="J23" s="13"/>
      <c r="K23" s="13"/>
      <c r="L23" s="17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2:23" ht="24.75" customHeight="1">
      <c r="B24" s="8" t="s">
        <v>15</v>
      </c>
      <c r="C24" s="9"/>
      <c r="D24" s="9"/>
      <c r="E24" s="9"/>
      <c r="F24" s="10" t="s">
        <v>16</v>
      </c>
      <c r="G24" s="9" t="s">
        <v>25</v>
      </c>
      <c r="H24" s="9"/>
      <c r="I24" s="9"/>
      <c r="J24" s="9"/>
      <c r="K24" s="9"/>
      <c r="L24" t="s">
        <v>17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2:23" ht="24.75" customHeight="1">
      <c r="B25" s="8" t="s">
        <v>18</v>
      </c>
      <c r="C25" s="11"/>
      <c r="D25" s="11"/>
      <c r="E25" s="11"/>
      <c r="F25" s="10" t="s">
        <v>16</v>
      </c>
      <c r="G25" s="11" t="s">
        <v>54</v>
      </c>
      <c r="H25" s="11"/>
      <c r="I25" s="11"/>
      <c r="J25" s="11"/>
      <c r="K25" s="11"/>
      <c r="L25" t="s">
        <v>17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3:23" ht="24.75" customHeight="1">
      <c r="C26" s="11"/>
      <c r="D26" s="11"/>
      <c r="E26" s="11"/>
      <c r="F26" s="10" t="s">
        <v>16</v>
      </c>
      <c r="G26" s="11" t="s">
        <v>55</v>
      </c>
      <c r="H26" s="11"/>
      <c r="I26" s="11"/>
      <c r="J26" s="11"/>
      <c r="K26" s="11"/>
      <c r="L26" t="s">
        <v>17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3:23" ht="24.75" customHeight="1">
      <c r="C27" s="11"/>
      <c r="D27" s="11"/>
      <c r="E27" s="11"/>
      <c r="F27" s="10" t="s">
        <v>16</v>
      </c>
      <c r="G27" s="11" t="s">
        <v>56</v>
      </c>
      <c r="H27" s="11"/>
      <c r="I27" s="11"/>
      <c r="J27" s="11"/>
      <c r="K27" s="11"/>
      <c r="L27" t="s">
        <v>17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3:23" ht="24.75" customHeight="1">
      <c r="C28" s="11"/>
      <c r="D28" s="11"/>
      <c r="E28" s="11"/>
      <c r="F28" s="10" t="s">
        <v>16</v>
      </c>
      <c r="G28" s="11" t="s">
        <v>57</v>
      </c>
      <c r="H28" s="11"/>
      <c r="I28" s="11"/>
      <c r="J28" s="11"/>
      <c r="K28" s="11"/>
      <c r="L28" t="s">
        <v>17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3:23" ht="24.75" customHeight="1">
      <c r="C29" s="11"/>
      <c r="D29" s="11"/>
      <c r="E29" s="11"/>
      <c r="F29" s="10" t="s">
        <v>16</v>
      </c>
      <c r="G29" s="11" t="s">
        <v>58</v>
      </c>
      <c r="H29" s="11"/>
      <c r="I29" s="11"/>
      <c r="J29" s="11"/>
      <c r="K29" s="11"/>
      <c r="L29" t="s">
        <v>17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3:23" ht="24.75" customHeight="1">
      <c r="C30" s="11"/>
      <c r="D30" s="11"/>
      <c r="E30" s="11"/>
      <c r="F30" s="10" t="s">
        <v>16</v>
      </c>
      <c r="G30" s="11" t="s">
        <v>59</v>
      </c>
      <c r="H30" s="11"/>
      <c r="I30" s="11"/>
      <c r="J30" s="11"/>
      <c r="K30" s="11"/>
      <c r="L30" t="s">
        <v>17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3:23" ht="24.75" customHeight="1">
      <c r="C31" s="11"/>
      <c r="D31" s="11"/>
      <c r="E31" s="11"/>
      <c r="F31" s="10" t="s">
        <v>16</v>
      </c>
      <c r="G31" s="11" t="s">
        <v>60</v>
      </c>
      <c r="H31" s="11"/>
      <c r="I31" s="11"/>
      <c r="J31" s="11"/>
      <c r="K31" s="11"/>
      <c r="L31" t="s">
        <v>17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3:23" ht="24.75" customHeight="1">
      <c r="C32" s="11"/>
      <c r="D32" s="11"/>
      <c r="E32" s="11"/>
      <c r="F32" s="10" t="s">
        <v>16</v>
      </c>
      <c r="G32" s="11" t="s">
        <v>61</v>
      </c>
      <c r="H32" s="11"/>
      <c r="I32" s="11"/>
      <c r="J32" s="11"/>
      <c r="K32" s="11"/>
      <c r="L32" t="s">
        <v>17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9:24" ht="12.75"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</sheetData>
  <sheetProtection/>
  <mergeCells count="5">
    <mergeCell ref="B11:B18"/>
    <mergeCell ref="A11:A18"/>
    <mergeCell ref="C11:C17"/>
    <mergeCell ref="A8:J8"/>
    <mergeCell ref="A19:C19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A5">
      <selection activeCell="L17" sqref="L17"/>
    </sheetView>
  </sheetViews>
  <sheetFormatPr defaultColWidth="9.00390625" defaultRowHeight="12.75"/>
  <cols>
    <col min="1" max="1" width="7.875" style="0" customWidth="1"/>
    <col min="2" max="2" width="51.00390625" style="0" customWidth="1"/>
    <col min="3" max="3" width="19.125" style="0" customWidth="1"/>
    <col min="4" max="4" width="10.00390625" style="0" bestFit="1" customWidth="1"/>
  </cols>
  <sheetData>
    <row r="1" ht="15">
      <c r="A1" s="12" t="s">
        <v>6</v>
      </c>
    </row>
    <row r="3" ht="12.75">
      <c r="A3" s="1" t="s">
        <v>26</v>
      </c>
    </row>
    <row r="4" ht="12.75">
      <c r="A4" s="1" t="s">
        <v>20</v>
      </c>
    </row>
    <row r="5" ht="13.5" thickBot="1"/>
    <row r="6" spans="1:10" ht="32.25" thickBot="1">
      <c r="A6" s="24" t="s">
        <v>7</v>
      </c>
      <c r="B6" s="25" t="s">
        <v>8</v>
      </c>
      <c r="C6" s="25" t="s">
        <v>5</v>
      </c>
      <c r="D6" s="28" t="s">
        <v>9</v>
      </c>
      <c r="E6" s="28" t="s">
        <v>10</v>
      </c>
      <c r="F6" s="28" t="s">
        <v>11</v>
      </c>
      <c r="G6" s="28" t="s">
        <v>52</v>
      </c>
      <c r="H6" s="28" t="s">
        <v>12</v>
      </c>
      <c r="I6" s="28" t="s">
        <v>13</v>
      </c>
      <c r="J6" s="29" t="s">
        <v>14</v>
      </c>
    </row>
    <row r="7" spans="1:10" ht="47.25">
      <c r="A7" s="39" t="s">
        <v>41</v>
      </c>
      <c r="B7" s="22" t="s">
        <v>46</v>
      </c>
      <c r="C7" s="35">
        <v>4</v>
      </c>
      <c r="D7" s="36">
        <v>4</v>
      </c>
      <c r="E7" s="36">
        <v>2</v>
      </c>
      <c r="F7" s="36">
        <v>3</v>
      </c>
      <c r="G7" s="36">
        <v>4</v>
      </c>
      <c r="H7" s="36">
        <v>4</v>
      </c>
      <c r="I7" s="36">
        <v>4</v>
      </c>
      <c r="J7" s="41">
        <v>3</v>
      </c>
    </row>
    <row r="8" spans="1:10" ht="31.5">
      <c r="A8" s="40" t="s">
        <v>42</v>
      </c>
      <c r="B8" s="21" t="s">
        <v>47</v>
      </c>
      <c r="C8" s="44">
        <v>8</v>
      </c>
      <c r="D8" s="42">
        <v>4</v>
      </c>
      <c r="E8" s="42">
        <v>6</v>
      </c>
      <c r="F8" s="42">
        <v>6</v>
      </c>
      <c r="G8" s="42">
        <v>6</v>
      </c>
      <c r="H8" s="42">
        <v>2</v>
      </c>
      <c r="I8" s="42">
        <v>6</v>
      </c>
      <c r="J8" s="43">
        <v>6</v>
      </c>
    </row>
    <row r="9" spans="1:10" ht="47.25">
      <c r="A9" s="40" t="s">
        <v>43</v>
      </c>
      <c r="B9" s="21" t="s">
        <v>48</v>
      </c>
      <c r="C9" s="44">
        <v>4</v>
      </c>
      <c r="D9" s="42">
        <v>2</v>
      </c>
      <c r="E9" s="42">
        <v>4</v>
      </c>
      <c r="F9" s="42">
        <v>4</v>
      </c>
      <c r="G9" s="42">
        <v>3</v>
      </c>
      <c r="H9" s="42">
        <v>3</v>
      </c>
      <c r="I9" s="42">
        <v>3</v>
      </c>
      <c r="J9" s="43">
        <v>4</v>
      </c>
    </row>
    <row r="10" spans="1:10" ht="40.5" customHeight="1">
      <c r="A10" s="40" t="s">
        <v>44</v>
      </c>
      <c r="B10" s="21" t="s">
        <v>49</v>
      </c>
      <c r="C10" s="44">
        <v>4</v>
      </c>
      <c r="D10" s="42">
        <v>4</v>
      </c>
      <c r="E10" s="42">
        <v>4</v>
      </c>
      <c r="F10" s="42">
        <v>4</v>
      </c>
      <c r="G10" s="42">
        <v>4</v>
      </c>
      <c r="H10" s="42">
        <v>1</v>
      </c>
      <c r="I10" s="42">
        <v>4</v>
      </c>
      <c r="J10" s="43">
        <v>4</v>
      </c>
    </row>
    <row r="11" spans="1:10" ht="12" customHeight="1">
      <c r="A11" s="58" t="s">
        <v>24</v>
      </c>
      <c r="B11" s="57" t="s">
        <v>50</v>
      </c>
      <c r="C11" s="66">
        <v>5</v>
      </c>
      <c r="D11" s="33">
        <v>4</v>
      </c>
      <c r="E11" s="33">
        <v>8</v>
      </c>
      <c r="F11" s="33">
        <v>8</v>
      </c>
      <c r="G11" s="33">
        <v>6</v>
      </c>
      <c r="H11" s="33">
        <v>4</v>
      </c>
      <c r="I11" s="33">
        <v>5</v>
      </c>
      <c r="J11" s="34">
        <v>8</v>
      </c>
    </row>
    <row r="12" spans="1:10" ht="12" customHeight="1">
      <c r="A12" s="58"/>
      <c r="B12" s="57"/>
      <c r="C12" s="66"/>
      <c r="D12" s="42">
        <v>6</v>
      </c>
      <c r="E12" s="42">
        <v>8</v>
      </c>
      <c r="F12" s="42">
        <v>7</v>
      </c>
      <c r="G12" s="42">
        <v>6</v>
      </c>
      <c r="H12" s="42">
        <v>4</v>
      </c>
      <c r="I12" s="42">
        <v>6</v>
      </c>
      <c r="J12" s="43">
        <v>9</v>
      </c>
    </row>
    <row r="13" spans="1:10" ht="12" customHeight="1">
      <c r="A13" s="58"/>
      <c r="B13" s="57"/>
      <c r="C13" s="66"/>
      <c r="D13" s="42">
        <v>6</v>
      </c>
      <c r="E13" s="42">
        <v>6</v>
      </c>
      <c r="F13" s="42">
        <v>6</v>
      </c>
      <c r="G13" s="42">
        <v>7</v>
      </c>
      <c r="H13" s="42">
        <v>4</v>
      </c>
      <c r="I13" s="42">
        <v>5</v>
      </c>
      <c r="J13" s="43">
        <v>8</v>
      </c>
    </row>
    <row r="14" spans="1:10" ht="12" customHeight="1">
      <c r="A14" s="58"/>
      <c r="B14" s="57"/>
      <c r="C14" s="66"/>
      <c r="D14" s="42">
        <v>5</v>
      </c>
      <c r="E14" s="42">
        <v>8</v>
      </c>
      <c r="F14" s="42">
        <v>9</v>
      </c>
      <c r="G14" s="42">
        <v>8</v>
      </c>
      <c r="H14" s="42">
        <v>6</v>
      </c>
      <c r="I14" s="42">
        <v>8</v>
      </c>
      <c r="J14" s="43">
        <v>8</v>
      </c>
    </row>
    <row r="15" spans="1:10" ht="12" customHeight="1">
      <c r="A15" s="58"/>
      <c r="B15" s="57"/>
      <c r="C15" s="66"/>
      <c r="D15" s="42">
        <v>5</v>
      </c>
      <c r="E15" s="42">
        <v>9</v>
      </c>
      <c r="F15" s="42">
        <v>7</v>
      </c>
      <c r="G15" s="42">
        <v>6</v>
      </c>
      <c r="H15" s="42">
        <v>6</v>
      </c>
      <c r="I15" s="42">
        <v>5</v>
      </c>
      <c r="J15" s="43">
        <v>8</v>
      </c>
    </row>
    <row r="16" spans="1:10" ht="12" customHeight="1">
      <c r="A16" s="58"/>
      <c r="B16" s="57"/>
      <c r="C16" s="66"/>
      <c r="D16" s="42">
        <v>7</v>
      </c>
      <c r="E16" s="42">
        <v>8</v>
      </c>
      <c r="F16" s="42">
        <v>7</v>
      </c>
      <c r="G16" s="42">
        <v>8</v>
      </c>
      <c r="H16" s="42">
        <v>6</v>
      </c>
      <c r="I16" s="42">
        <v>8</v>
      </c>
      <c r="J16" s="43">
        <v>6</v>
      </c>
    </row>
    <row r="17" spans="1:10" ht="12" customHeight="1">
      <c r="A17" s="58"/>
      <c r="B17" s="57"/>
      <c r="C17" s="66"/>
      <c r="D17" s="42">
        <v>5</v>
      </c>
      <c r="E17" s="42">
        <v>9</v>
      </c>
      <c r="F17" s="42">
        <v>6</v>
      </c>
      <c r="G17" s="42">
        <v>6</v>
      </c>
      <c r="H17" s="42">
        <v>7</v>
      </c>
      <c r="I17" s="42">
        <v>7</v>
      </c>
      <c r="J17" s="43">
        <v>7</v>
      </c>
    </row>
    <row r="18" spans="1:10" ht="18" customHeight="1">
      <c r="A18" s="58"/>
      <c r="B18" s="57"/>
      <c r="C18" s="22" t="s">
        <v>53</v>
      </c>
      <c r="D18" s="32">
        <f>(SUM(D11:D17)-MIN(D11:D17)-MAX(D11:D17))/5*5/10</f>
        <v>2.7</v>
      </c>
      <c r="E18" s="32">
        <f aca="true" t="shared" si="0" ref="E18:J18">(SUM(E11:E17)-MIN(E11:E17)-MAX(E11:E17))/5*5/10</f>
        <v>4.1</v>
      </c>
      <c r="F18" s="32">
        <f t="shared" si="0"/>
        <v>3.5</v>
      </c>
      <c r="G18" s="32">
        <f t="shared" si="0"/>
        <v>3.3</v>
      </c>
      <c r="H18" s="32">
        <f t="shared" si="0"/>
        <v>2.6</v>
      </c>
      <c r="I18" s="32">
        <f t="shared" si="0"/>
        <v>3.1</v>
      </c>
      <c r="J18" s="46">
        <f t="shared" si="0"/>
        <v>3.9</v>
      </c>
    </row>
    <row r="19" spans="1:10" ht="13.5" thickBot="1">
      <c r="A19" s="47"/>
      <c r="B19" s="64" t="s">
        <v>51</v>
      </c>
      <c r="C19" s="65"/>
      <c r="D19" s="48">
        <f>SUM(D7,D8,D9,D10,D18)</f>
        <v>16.7</v>
      </c>
      <c r="E19" s="48">
        <f aca="true" t="shared" si="1" ref="E19:J19">SUM(E7,E8,E9,E10,E18)</f>
        <v>20.1</v>
      </c>
      <c r="F19" s="48">
        <f t="shared" si="1"/>
        <v>20.5</v>
      </c>
      <c r="G19" s="48">
        <f t="shared" si="1"/>
        <v>20.3</v>
      </c>
      <c r="H19" s="48">
        <f t="shared" si="1"/>
        <v>12.6</v>
      </c>
      <c r="I19" s="48">
        <f t="shared" si="1"/>
        <v>20.1</v>
      </c>
      <c r="J19" s="48">
        <f t="shared" si="1"/>
        <v>20.9</v>
      </c>
    </row>
    <row r="20" spans="2:3" ht="12.75">
      <c r="B20" s="45"/>
      <c r="C20" s="45"/>
    </row>
    <row r="21" spans="2:3" ht="12.75">
      <c r="B21" s="45"/>
      <c r="C21" s="45"/>
    </row>
    <row r="22" spans="2:3" ht="12.75">
      <c r="B22" s="45"/>
      <c r="C22" s="45"/>
    </row>
    <row r="24" spans="2:23" ht="24.75" customHeight="1">
      <c r="B24" s="8" t="s">
        <v>15</v>
      </c>
      <c r="C24" s="9"/>
      <c r="D24" s="9"/>
      <c r="E24" s="9"/>
      <c r="F24" s="10" t="s">
        <v>16</v>
      </c>
      <c r="G24" s="9" t="s">
        <v>25</v>
      </c>
      <c r="H24" s="9"/>
      <c r="I24" s="9"/>
      <c r="J24" s="9"/>
      <c r="K24" s="9"/>
      <c r="L24" t="s">
        <v>17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2:23" ht="24.75" customHeight="1">
      <c r="B25" s="8" t="s">
        <v>18</v>
      </c>
      <c r="C25" s="11"/>
      <c r="D25" s="11"/>
      <c r="E25" s="11"/>
      <c r="F25" s="10" t="s">
        <v>16</v>
      </c>
      <c r="G25" s="11" t="s">
        <v>54</v>
      </c>
      <c r="H25" s="11"/>
      <c r="I25" s="11"/>
      <c r="J25" s="11"/>
      <c r="K25" s="11"/>
      <c r="L25" t="s">
        <v>17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3:23" ht="24.75" customHeight="1">
      <c r="C26" s="11"/>
      <c r="D26" s="11"/>
      <c r="E26" s="11"/>
      <c r="F26" s="10" t="s">
        <v>16</v>
      </c>
      <c r="G26" s="11" t="s">
        <v>55</v>
      </c>
      <c r="H26" s="11"/>
      <c r="I26" s="11"/>
      <c r="J26" s="11"/>
      <c r="K26" s="11"/>
      <c r="L26" t="s">
        <v>17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3:23" ht="24.75" customHeight="1">
      <c r="C27" s="11"/>
      <c r="D27" s="11"/>
      <c r="E27" s="11"/>
      <c r="F27" s="10" t="s">
        <v>16</v>
      </c>
      <c r="G27" s="11" t="s">
        <v>56</v>
      </c>
      <c r="H27" s="11"/>
      <c r="I27" s="11"/>
      <c r="J27" s="11"/>
      <c r="K27" s="11"/>
      <c r="L27" t="s">
        <v>17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3:23" ht="24.75" customHeight="1">
      <c r="C28" s="11"/>
      <c r="D28" s="11"/>
      <c r="E28" s="11"/>
      <c r="F28" s="10" t="s">
        <v>16</v>
      </c>
      <c r="G28" s="11" t="s">
        <v>57</v>
      </c>
      <c r="H28" s="11"/>
      <c r="I28" s="11"/>
      <c r="J28" s="11"/>
      <c r="K28" s="11"/>
      <c r="L28" t="s">
        <v>17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3:23" ht="24.75" customHeight="1">
      <c r="C29" s="11"/>
      <c r="D29" s="11"/>
      <c r="E29" s="11"/>
      <c r="F29" s="10" t="s">
        <v>16</v>
      </c>
      <c r="G29" s="11" t="s">
        <v>58</v>
      </c>
      <c r="H29" s="11"/>
      <c r="I29" s="11"/>
      <c r="J29" s="11"/>
      <c r="K29" s="11"/>
      <c r="L29" t="s">
        <v>17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3:23" ht="24.75" customHeight="1">
      <c r="C30" s="11"/>
      <c r="D30" s="11"/>
      <c r="E30" s="11"/>
      <c r="F30" s="10" t="s">
        <v>16</v>
      </c>
      <c r="G30" s="11" t="s">
        <v>59</v>
      </c>
      <c r="H30" s="11"/>
      <c r="I30" s="11"/>
      <c r="J30" s="11"/>
      <c r="K30" s="11"/>
      <c r="L30" t="s">
        <v>17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3:23" ht="24.75" customHeight="1">
      <c r="C31" s="11"/>
      <c r="D31" s="11"/>
      <c r="E31" s="11"/>
      <c r="F31" s="10" t="s">
        <v>16</v>
      </c>
      <c r="G31" s="11" t="s">
        <v>60</v>
      </c>
      <c r="H31" s="11"/>
      <c r="I31" s="11"/>
      <c r="J31" s="11"/>
      <c r="K31" s="11"/>
      <c r="L31" t="s">
        <v>17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3:23" ht="24.75" customHeight="1">
      <c r="C32" s="11"/>
      <c r="D32" s="11"/>
      <c r="E32" s="11"/>
      <c r="F32" s="10" t="s">
        <v>16</v>
      </c>
      <c r="G32" s="11" t="s">
        <v>61</v>
      </c>
      <c r="H32" s="11"/>
      <c r="I32" s="11"/>
      <c r="J32" s="11"/>
      <c r="K32" s="11"/>
      <c r="L32" t="s">
        <v>17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</row>
  </sheetData>
  <sheetProtection/>
  <mergeCells count="4">
    <mergeCell ref="B19:C19"/>
    <mergeCell ref="A11:A18"/>
    <mergeCell ref="B11:B18"/>
    <mergeCell ref="C11:C1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4">
      <selection activeCell="L21" sqref="L21"/>
    </sheetView>
  </sheetViews>
  <sheetFormatPr defaultColWidth="9.00390625" defaultRowHeight="12.75"/>
  <cols>
    <col min="2" max="2" width="47.00390625" style="0" customWidth="1"/>
    <col min="3" max="3" width="18.875" style="0" customWidth="1"/>
  </cols>
  <sheetData>
    <row r="1" ht="15">
      <c r="A1" s="12" t="s">
        <v>6</v>
      </c>
    </row>
    <row r="3" ht="12.75">
      <c r="A3" s="1" t="s">
        <v>27</v>
      </c>
    </row>
    <row r="4" ht="12.75">
      <c r="A4" s="1" t="s">
        <v>20</v>
      </c>
    </row>
    <row r="5" ht="13.5" thickBot="1"/>
    <row r="6" spans="1:10" ht="32.25" thickBot="1">
      <c r="A6" s="24" t="s">
        <v>7</v>
      </c>
      <c r="B6" s="25" t="s">
        <v>8</v>
      </c>
      <c r="C6" s="25" t="s">
        <v>5</v>
      </c>
      <c r="D6" s="28" t="s">
        <v>9</v>
      </c>
      <c r="E6" s="28" t="s">
        <v>10</v>
      </c>
      <c r="F6" s="28" t="s">
        <v>11</v>
      </c>
      <c r="G6" s="28" t="s">
        <v>52</v>
      </c>
      <c r="H6" s="28" t="s">
        <v>12</v>
      </c>
      <c r="I6" s="28" t="s">
        <v>13</v>
      </c>
      <c r="J6" s="29" t="s">
        <v>14</v>
      </c>
    </row>
    <row r="7" spans="1:10" ht="31.5">
      <c r="A7" s="26" t="s">
        <v>41</v>
      </c>
      <c r="B7" s="22" t="s">
        <v>35</v>
      </c>
      <c r="C7" s="23">
        <v>5</v>
      </c>
      <c r="D7" s="2">
        <v>3</v>
      </c>
      <c r="E7" s="2">
        <v>4</v>
      </c>
      <c r="F7" s="2">
        <v>3</v>
      </c>
      <c r="G7" s="2">
        <v>2</v>
      </c>
      <c r="H7" s="2">
        <v>2</v>
      </c>
      <c r="I7" s="2">
        <v>2.5</v>
      </c>
      <c r="J7" s="3">
        <v>4.5</v>
      </c>
    </row>
    <row r="8" spans="1:10" ht="15.75">
      <c r="A8" s="27" t="s">
        <v>42</v>
      </c>
      <c r="B8" s="21" t="s">
        <v>36</v>
      </c>
      <c r="C8" s="18">
        <v>5</v>
      </c>
      <c r="D8" s="4">
        <v>5</v>
      </c>
      <c r="E8" s="4">
        <v>4.5</v>
      </c>
      <c r="F8" s="4">
        <v>4</v>
      </c>
      <c r="G8" s="4">
        <v>0</v>
      </c>
      <c r="H8" s="4">
        <v>0</v>
      </c>
      <c r="I8" s="4">
        <v>0</v>
      </c>
      <c r="J8" s="5">
        <v>4.5</v>
      </c>
    </row>
    <row r="9" spans="1:10" ht="47.25">
      <c r="A9" s="27" t="s">
        <v>43</v>
      </c>
      <c r="B9" s="21" t="s">
        <v>37</v>
      </c>
      <c r="C9" s="18">
        <v>5</v>
      </c>
      <c r="D9" s="4">
        <v>5</v>
      </c>
      <c r="E9" s="4">
        <v>0</v>
      </c>
      <c r="F9" s="4">
        <v>0</v>
      </c>
      <c r="G9" s="4">
        <v>2.5</v>
      </c>
      <c r="H9" s="4">
        <v>5</v>
      </c>
      <c r="I9" s="4">
        <v>1</v>
      </c>
      <c r="J9" s="5">
        <v>1</v>
      </c>
    </row>
    <row r="10" spans="1:10" ht="47.25">
      <c r="A10" s="27" t="s">
        <v>44</v>
      </c>
      <c r="B10" s="21" t="s">
        <v>38</v>
      </c>
      <c r="C10" s="18">
        <v>4</v>
      </c>
      <c r="D10" s="4">
        <v>2</v>
      </c>
      <c r="E10" s="4">
        <v>2</v>
      </c>
      <c r="F10" s="4">
        <v>4</v>
      </c>
      <c r="G10" s="4">
        <v>2</v>
      </c>
      <c r="H10" s="4">
        <v>1</v>
      </c>
      <c r="I10" s="4">
        <v>4</v>
      </c>
      <c r="J10" s="5">
        <v>3</v>
      </c>
    </row>
    <row r="11" spans="1:10" ht="15.75">
      <c r="A11" s="27" t="s">
        <v>45</v>
      </c>
      <c r="B11" s="21" t="s">
        <v>39</v>
      </c>
      <c r="C11" s="18">
        <v>1</v>
      </c>
      <c r="D11" s="4">
        <v>0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5">
        <v>0</v>
      </c>
    </row>
    <row r="12" spans="1:10" ht="12.75">
      <c r="A12" s="58" t="s">
        <v>24</v>
      </c>
      <c r="B12" s="57" t="s">
        <v>40</v>
      </c>
      <c r="C12" s="66">
        <v>5</v>
      </c>
      <c r="D12" s="33">
        <v>1</v>
      </c>
      <c r="E12" s="33">
        <v>1</v>
      </c>
      <c r="F12" s="33">
        <v>7</v>
      </c>
      <c r="G12" s="33">
        <v>6</v>
      </c>
      <c r="H12" s="33">
        <v>1</v>
      </c>
      <c r="I12" s="33">
        <v>6</v>
      </c>
      <c r="J12" s="34">
        <v>7</v>
      </c>
    </row>
    <row r="13" spans="1:10" ht="12.75">
      <c r="A13" s="58"/>
      <c r="B13" s="57"/>
      <c r="C13" s="66"/>
      <c r="D13" s="42">
        <v>1</v>
      </c>
      <c r="E13" s="42">
        <v>1</v>
      </c>
      <c r="F13" s="42">
        <v>5</v>
      </c>
      <c r="G13" s="42">
        <v>5</v>
      </c>
      <c r="H13" s="42">
        <v>1</v>
      </c>
      <c r="I13" s="42">
        <v>5</v>
      </c>
      <c r="J13" s="43">
        <v>7</v>
      </c>
    </row>
    <row r="14" spans="1:10" ht="12.75">
      <c r="A14" s="58"/>
      <c r="B14" s="57"/>
      <c r="C14" s="66"/>
      <c r="D14" s="42">
        <v>1</v>
      </c>
      <c r="E14" s="42">
        <v>1</v>
      </c>
      <c r="F14" s="42">
        <v>5</v>
      </c>
      <c r="G14" s="42">
        <v>4</v>
      </c>
      <c r="H14" s="42">
        <v>1</v>
      </c>
      <c r="I14" s="42">
        <v>5</v>
      </c>
      <c r="J14" s="43">
        <v>8</v>
      </c>
    </row>
    <row r="15" spans="1:10" ht="12.75">
      <c r="A15" s="58"/>
      <c r="B15" s="57"/>
      <c r="C15" s="66"/>
      <c r="D15" s="42">
        <v>1</v>
      </c>
      <c r="E15" s="42">
        <v>1</v>
      </c>
      <c r="F15" s="42">
        <v>8</v>
      </c>
      <c r="G15" s="42">
        <v>5</v>
      </c>
      <c r="H15" s="42">
        <v>1</v>
      </c>
      <c r="I15" s="42">
        <v>9</v>
      </c>
      <c r="J15" s="43">
        <v>8</v>
      </c>
    </row>
    <row r="16" spans="1:10" ht="12.75">
      <c r="A16" s="58"/>
      <c r="B16" s="57"/>
      <c r="C16" s="66"/>
      <c r="D16" s="42">
        <v>1</v>
      </c>
      <c r="E16" s="42">
        <v>1</v>
      </c>
      <c r="F16" s="42">
        <v>6</v>
      </c>
      <c r="G16" s="42">
        <v>4</v>
      </c>
      <c r="H16" s="42">
        <v>1</v>
      </c>
      <c r="I16" s="42">
        <v>6</v>
      </c>
      <c r="J16" s="43">
        <v>6</v>
      </c>
    </row>
    <row r="17" spans="1:10" ht="12.75">
      <c r="A17" s="58"/>
      <c r="B17" s="57"/>
      <c r="C17" s="66"/>
      <c r="D17" s="42">
        <v>2</v>
      </c>
      <c r="E17" s="42">
        <v>2</v>
      </c>
      <c r="F17" s="42">
        <v>5</v>
      </c>
      <c r="G17" s="42">
        <v>6</v>
      </c>
      <c r="H17" s="42">
        <v>1</v>
      </c>
      <c r="I17" s="42">
        <v>5</v>
      </c>
      <c r="J17" s="43">
        <v>6</v>
      </c>
    </row>
    <row r="18" spans="1:10" ht="12.75">
      <c r="A18" s="58"/>
      <c r="B18" s="57"/>
      <c r="C18" s="66"/>
      <c r="D18" s="42">
        <v>2</v>
      </c>
      <c r="E18" s="42">
        <v>1</v>
      </c>
      <c r="F18" s="42">
        <v>5</v>
      </c>
      <c r="G18" s="42">
        <v>5</v>
      </c>
      <c r="H18" s="42">
        <v>1</v>
      </c>
      <c r="I18" s="42">
        <v>6</v>
      </c>
      <c r="J18" s="43">
        <v>5</v>
      </c>
    </row>
    <row r="19" spans="1:10" ht="15.75">
      <c r="A19" s="58"/>
      <c r="B19" s="57"/>
      <c r="C19" s="22" t="s">
        <v>53</v>
      </c>
      <c r="D19" s="32">
        <f>(SUM(D12:D18)-MIN(D12:D18)-MAX(D12:D18))/5*5/10</f>
        <v>0.6</v>
      </c>
      <c r="E19" s="32">
        <f aca="true" t="shared" si="0" ref="E19:J19">(SUM(E12:E18)-MIN(E12:E18)-MAX(E12:E18))/5*5/10</f>
        <v>0.5</v>
      </c>
      <c r="F19" s="32">
        <f>(SUM(F12:F18)-MIN(F12:F18)-MAX(F12:F18))/5*5/10</f>
        <v>2.8</v>
      </c>
      <c r="G19" s="32">
        <f t="shared" si="0"/>
        <v>2.5</v>
      </c>
      <c r="H19" s="32">
        <f t="shared" si="0"/>
        <v>0.5</v>
      </c>
      <c r="I19" s="32">
        <f t="shared" si="0"/>
        <v>2.8</v>
      </c>
      <c r="J19" s="46">
        <f t="shared" si="0"/>
        <v>3.4</v>
      </c>
    </row>
    <row r="20" spans="1:10" ht="13.5" thickBot="1">
      <c r="A20" s="47"/>
      <c r="B20" s="64" t="s">
        <v>51</v>
      </c>
      <c r="C20" s="65"/>
      <c r="D20" s="48">
        <f>SUM(D7,D8,D9,D10,D11,D19)</f>
        <v>15.6</v>
      </c>
      <c r="E20" s="48">
        <f aca="true" t="shared" si="1" ref="E20:J20">SUM(E7,E8,E9,E10,E11,E19)</f>
        <v>11</v>
      </c>
      <c r="F20" s="48">
        <f t="shared" si="1"/>
        <v>13.8</v>
      </c>
      <c r="G20" s="48">
        <f t="shared" si="1"/>
        <v>10</v>
      </c>
      <c r="H20" s="48">
        <f t="shared" si="1"/>
        <v>8.5</v>
      </c>
      <c r="I20" s="48">
        <f t="shared" si="1"/>
        <v>11.3</v>
      </c>
      <c r="J20" s="48">
        <f t="shared" si="1"/>
        <v>16.4</v>
      </c>
    </row>
    <row r="22" spans="2:23" ht="15" customHeight="1">
      <c r="B22" s="8" t="s">
        <v>15</v>
      </c>
      <c r="C22" s="9"/>
      <c r="D22" s="9"/>
      <c r="E22" s="9"/>
      <c r="F22" s="10" t="s">
        <v>16</v>
      </c>
      <c r="G22" s="9" t="s">
        <v>25</v>
      </c>
      <c r="H22" s="9"/>
      <c r="I22" s="9"/>
      <c r="J22" s="9"/>
      <c r="K22" t="s">
        <v>17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2:23" ht="15" customHeight="1">
      <c r="B23" s="8" t="s">
        <v>18</v>
      </c>
      <c r="C23" s="11"/>
      <c r="D23" s="11"/>
      <c r="E23" s="11"/>
      <c r="F23" s="10" t="s">
        <v>16</v>
      </c>
      <c r="G23" s="11" t="s">
        <v>54</v>
      </c>
      <c r="H23" s="11"/>
      <c r="I23" s="11"/>
      <c r="J23" s="11"/>
      <c r="K23" t="s">
        <v>17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3:23" ht="15" customHeight="1">
      <c r="C24" s="11"/>
      <c r="D24" s="11"/>
      <c r="E24" s="11"/>
      <c r="F24" s="10" t="s">
        <v>16</v>
      </c>
      <c r="G24" s="11" t="s">
        <v>55</v>
      </c>
      <c r="H24" s="11"/>
      <c r="I24" s="11"/>
      <c r="J24" s="11"/>
      <c r="K24" t="s">
        <v>17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3:23" ht="15" customHeight="1">
      <c r="C25" s="11"/>
      <c r="D25" s="11"/>
      <c r="E25" s="11"/>
      <c r="F25" s="10" t="s">
        <v>16</v>
      </c>
      <c r="G25" s="11" t="s">
        <v>56</v>
      </c>
      <c r="H25" s="11"/>
      <c r="I25" s="11"/>
      <c r="J25" s="11"/>
      <c r="K25" t="s">
        <v>17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3:23" ht="15" customHeight="1">
      <c r="C26" s="11"/>
      <c r="D26" s="11"/>
      <c r="E26" s="11"/>
      <c r="F26" s="10" t="s">
        <v>16</v>
      </c>
      <c r="G26" s="11" t="s">
        <v>57</v>
      </c>
      <c r="H26" s="11"/>
      <c r="I26" s="11"/>
      <c r="J26" s="11"/>
      <c r="K26" t="s">
        <v>17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3:23" ht="15" customHeight="1">
      <c r="C27" s="11"/>
      <c r="D27" s="11"/>
      <c r="E27" s="11"/>
      <c r="F27" s="10" t="s">
        <v>16</v>
      </c>
      <c r="G27" s="11" t="s">
        <v>58</v>
      </c>
      <c r="H27" s="11"/>
      <c r="I27" s="11"/>
      <c r="J27" s="11"/>
      <c r="K27" t="s">
        <v>17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3:23" ht="15" customHeight="1">
      <c r="C28" s="11"/>
      <c r="D28" s="11"/>
      <c r="E28" s="11"/>
      <c r="F28" s="10" t="s">
        <v>16</v>
      </c>
      <c r="G28" s="11" t="s">
        <v>59</v>
      </c>
      <c r="H28" s="11"/>
      <c r="I28" s="11"/>
      <c r="J28" s="11"/>
      <c r="K28" t="s">
        <v>17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3:23" ht="15" customHeight="1">
      <c r="C29" s="11"/>
      <c r="D29" s="11"/>
      <c r="E29" s="11"/>
      <c r="F29" s="10" t="s">
        <v>16</v>
      </c>
      <c r="G29" s="11" t="s">
        <v>60</v>
      </c>
      <c r="H29" s="11"/>
      <c r="I29" s="11"/>
      <c r="J29" s="11"/>
      <c r="K29" t="s">
        <v>17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3:23" ht="15" customHeight="1">
      <c r="C30" s="11"/>
      <c r="D30" s="11"/>
      <c r="E30" s="11"/>
      <c r="F30" s="10" t="s">
        <v>16</v>
      </c>
      <c r="G30" s="11" t="s">
        <v>61</v>
      </c>
      <c r="H30" s="11"/>
      <c r="I30" s="11"/>
      <c r="J30" s="11"/>
      <c r="K30" t="s">
        <v>17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</row>
  </sheetData>
  <sheetProtection/>
  <mergeCells count="4">
    <mergeCell ref="A12:A19"/>
    <mergeCell ref="B12:B19"/>
    <mergeCell ref="C12:C18"/>
    <mergeCell ref="B20:C2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PageLayoutView="0" workbookViewId="0" topLeftCell="A1">
      <selection activeCell="J29" sqref="A1:J29"/>
    </sheetView>
  </sheetViews>
  <sheetFormatPr defaultColWidth="9.00390625" defaultRowHeight="12.75"/>
  <cols>
    <col min="2" max="2" width="54.125" style="0" customWidth="1"/>
    <col min="3" max="3" width="18.75390625" style="0" customWidth="1"/>
  </cols>
  <sheetData>
    <row r="1" ht="15">
      <c r="A1" s="12" t="s">
        <v>6</v>
      </c>
    </row>
    <row r="3" ht="12.75">
      <c r="A3" s="1" t="s">
        <v>28</v>
      </c>
    </row>
    <row r="4" ht="12.75">
      <c r="A4" s="1" t="s">
        <v>20</v>
      </c>
    </row>
    <row r="5" ht="13.5" thickBot="1"/>
    <row r="6" spans="1:10" ht="32.25" thickBot="1">
      <c r="A6" s="24" t="s">
        <v>7</v>
      </c>
      <c r="B6" s="25" t="s">
        <v>8</v>
      </c>
      <c r="C6" s="25" t="s">
        <v>5</v>
      </c>
      <c r="D6" s="28" t="s">
        <v>9</v>
      </c>
      <c r="E6" s="28" t="s">
        <v>10</v>
      </c>
      <c r="F6" s="28" t="s">
        <v>11</v>
      </c>
      <c r="G6" s="28" t="s">
        <v>52</v>
      </c>
      <c r="H6" s="28" t="s">
        <v>12</v>
      </c>
      <c r="I6" s="28" t="s">
        <v>13</v>
      </c>
      <c r="J6" s="29" t="s">
        <v>14</v>
      </c>
    </row>
    <row r="7" spans="1:10" ht="31.5">
      <c r="A7" s="26" t="s">
        <v>21</v>
      </c>
      <c r="B7" s="22" t="s">
        <v>29</v>
      </c>
      <c r="C7" s="35">
        <v>4</v>
      </c>
      <c r="D7" s="36">
        <v>4</v>
      </c>
      <c r="E7" s="36">
        <v>0</v>
      </c>
      <c r="F7" s="36">
        <v>4</v>
      </c>
      <c r="G7" s="36">
        <v>4</v>
      </c>
      <c r="H7" s="36">
        <v>4</v>
      </c>
      <c r="I7" s="36">
        <v>4</v>
      </c>
      <c r="J7" s="41">
        <v>4</v>
      </c>
    </row>
    <row r="8" spans="1:10" ht="31.5">
      <c r="A8" s="27" t="s">
        <v>22</v>
      </c>
      <c r="B8" s="21" t="s">
        <v>30</v>
      </c>
      <c r="C8" s="44">
        <v>4</v>
      </c>
      <c r="D8" s="42">
        <v>0</v>
      </c>
      <c r="E8" s="42">
        <v>0</v>
      </c>
      <c r="F8" s="42">
        <v>0</v>
      </c>
      <c r="G8" s="42">
        <v>4</v>
      </c>
      <c r="H8" s="42">
        <v>0</v>
      </c>
      <c r="I8" s="42">
        <v>4</v>
      </c>
      <c r="J8" s="43">
        <v>4</v>
      </c>
    </row>
    <row r="9" spans="1:10" ht="15.75">
      <c r="A9" s="27" t="s">
        <v>23</v>
      </c>
      <c r="B9" s="21" t="s">
        <v>31</v>
      </c>
      <c r="C9" s="44">
        <v>7</v>
      </c>
      <c r="D9" s="42">
        <v>0</v>
      </c>
      <c r="E9" s="42">
        <v>0</v>
      </c>
      <c r="F9" s="42">
        <v>0</v>
      </c>
      <c r="G9" s="42">
        <v>7</v>
      </c>
      <c r="H9" s="42">
        <v>0</v>
      </c>
      <c r="I9" s="42">
        <v>1</v>
      </c>
      <c r="J9" s="43">
        <v>7</v>
      </c>
    </row>
    <row r="10" spans="1:10" ht="31.5">
      <c r="A10" s="27" t="s">
        <v>34</v>
      </c>
      <c r="B10" s="21" t="s">
        <v>32</v>
      </c>
      <c r="C10" s="44">
        <v>4</v>
      </c>
      <c r="D10" s="42">
        <v>4</v>
      </c>
      <c r="E10" s="42">
        <v>0</v>
      </c>
      <c r="F10" s="42">
        <v>0</v>
      </c>
      <c r="G10" s="42">
        <v>4</v>
      </c>
      <c r="H10" s="42">
        <v>0</v>
      </c>
      <c r="I10" s="42">
        <v>4</v>
      </c>
      <c r="J10" s="43">
        <v>4</v>
      </c>
    </row>
    <row r="11" spans="1:10" ht="12.75">
      <c r="A11" s="58" t="s">
        <v>24</v>
      </c>
      <c r="B11" s="57" t="s">
        <v>33</v>
      </c>
      <c r="C11" s="66">
        <v>6</v>
      </c>
      <c r="D11" s="33">
        <v>5</v>
      </c>
      <c r="E11" s="33">
        <v>1</v>
      </c>
      <c r="F11" s="33">
        <v>2</v>
      </c>
      <c r="G11" s="33">
        <v>3</v>
      </c>
      <c r="H11" s="33">
        <v>2</v>
      </c>
      <c r="I11" s="33">
        <v>6</v>
      </c>
      <c r="J11" s="34">
        <v>8</v>
      </c>
    </row>
    <row r="12" spans="1:10" ht="12.75">
      <c r="A12" s="58"/>
      <c r="B12" s="57"/>
      <c r="C12" s="66"/>
      <c r="D12" s="42">
        <v>4</v>
      </c>
      <c r="E12" s="42">
        <v>1</v>
      </c>
      <c r="F12" s="42">
        <v>2</v>
      </c>
      <c r="G12" s="42">
        <v>5</v>
      </c>
      <c r="H12" s="42">
        <v>2</v>
      </c>
      <c r="I12" s="42">
        <v>6</v>
      </c>
      <c r="J12" s="43">
        <v>8</v>
      </c>
    </row>
    <row r="13" spans="1:10" ht="12.75">
      <c r="A13" s="58"/>
      <c r="B13" s="57"/>
      <c r="C13" s="66"/>
      <c r="D13" s="42">
        <v>5</v>
      </c>
      <c r="E13" s="42">
        <v>1</v>
      </c>
      <c r="F13" s="42">
        <v>4</v>
      </c>
      <c r="G13" s="42">
        <v>3</v>
      </c>
      <c r="H13" s="42">
        <v>2</v>
      </c>
      <c r="I13" s="42">
        <v>5</v>
      </c>
      <c r="J13" s="43">
        <v>7</v>
      </c>
    </row>
    <row r="14" spans="1:10" ht="12.75">
      <c r="A14" s="58"/>
      <c r="B14" s="57"/>
      <c r="C14" s="66"/>
      <c r="D14" s="42">
        <v>4</v>
      </c>
      <c r="E14" s="42">
        <v>1</v>
      </c>
      <c r="F14" s="42">
        <v>2</v>
      </c>
      <c r="G14" s="42">
        <v>6</v>
      </c>
      <c r="H14" s="42">
        <v>4</v>
      </c>
      <c r="I14" s="42">
        <v>6</v>
      </c>
      <c r="J14" s="43">
        <v>8</v>
      </c>
    </row>
    <row r="15" spans="1:10" ht="12.75">
      <c r="A15" s="58"/>
      <c r="B15" s="57"/>
      <c r="C15" s="66"/>
      <c r="D15" s="42">
        <v>5</v>
      </c>
      <c r="E15" s="42">
        <v>1</v>
      </c>
      <c r="F15" s="42">
        <v>2</v>
      </c>
      <c r="G15" s="42">
        <v>3</v>
      </c>
      <c r="H15" s="42">
        <v>2</v>
      </c>
      <c r="I15" s="42">
        <v>6</v>
      </c>
      <c r="J15" s="43">
        <v>6</v>
      </c>
    </row>
    <row r="16" spans="1:10" ht="12.75">
      <c r="A16" s="58"/>
      <c r="B16" s="57"/>
      <c r="C16" s="66"/>
      <c r="D16" s="42">
        <v>5</v>
      </c>
      <c r="E16" s="42">
        <v>1</v>
      </c>
      <c r="F16" s="42">
        <v>2</v>
      </c>
      <c r="G16" s="42">
        <v>4</v>
      </c>
      <c r="H16" s="42">
        <v>2</v>
      </c>
      <c r="I16" s="42">
        <v>6</v>
      </c>
      <c r="J16" s="43">
        <v>6</v>
      </c>
    </row>
    <row r="17" spans="1:10" ht="12.75">
      <c r="A17" s="58"/>
      <c r="B17" s="57"/>
      <c r="C17" s="66"/>
      <c r="D17" s="42">
        <v>5</v>
      </c>
      <c r="E17" s="42">
        <v>1</v>
      </c>
      <c r="F17" s="42">
        <v>5</v>
      </c>
      <c r="G17" s="42">
        <v>5</v>
      </c>
      <c r="H17" s="42">
        <v>3</v>
      </c>
      <c r="I17" s="42">
        <v>7</v>
      </c>
      <c r="J17" s="43">
        <v>7</v>
      </c>
    </row>
    <row r="18" spans="1:10" ht="15.75">
      <c r="A18" s="58"/>
      <c r="B18" s="57"/>
      <c r="C18" s="22" t="s">
        <v>53</v>
      </c>
      <c r="D18" s="32">
        <f>(SUM(D11:D17)-MIN(D11:D17)-MAX(D11:D17))/5*6/10</f>
        <v>2.88</v>
      </c>
      <c r="E18" s="32">
        <f aca="true" t="shared" si="0" ref="E18:J18">(SUM(E11:E17)-MIN(E11:E17)-MAX(E11:E17))/5*6/10</f>
        <v>0.6</v>
      </c>
      <c r="F18" s="32">
        <f t="shared" si="0"/>
        <v>1.44</v>
      </c>
      <c r="G18" s="32">
        <f t="shared" si="0"/>
        <v>2.4</v>
      </c>
      <c r="H18" s="32">
        <f t="shared" si="0"/>
        <v>1.32</v>
      </c>
      <c r="I18" s="32">
        <f t="shared" si="0"/>
        <v>3.6</v>
      </c>
      <c r="J18" s="32">
        <f t="shared" si="0"/>
        <v>4.32</v>
      </c>
    </row>
    <row r="19" spans="1:10" ht="13.5" thickBot="1">
      <c r="A19" s="47"/>
      <c r="B19" s="64" t="s">
        <v>51</v>
      </c>
      <c r="C19" s="65"/>
      <c r="D19" s="48">
        <f aca="true" t="shared" si="1" ref="D19:J19">SUM(D7,D8,D10,D9,D18)</f>
        <v>10.879999999999999</v>
      </c>
      <c r="E19" s="48">
        <f t="shared" si="1"/>
        <v>0.6</v>
      </c>
      <c r="F19" s="48">
        <f t="shared" si="1"/>
        <v>5.4399999999999995</v>
      </c>
      <c r="G19" s="48">
        <f t="shared" si="1"/>
        <v>21.4</v>
      </c>
      <c r="H19" s="48">
        <f t="shared" si="1"/>
        <v>5.32</v>
      </c>
      <c r="I19" s="48">
        <f t="shared" si="1"/>
        <v>16.6</v>
      </c>
      <c r="J19" s="48">
        <f t="shared" si="1"/>
        <v>23.32</v>
      </c>
    </row>
    <row r="21" spans="2:23" ht="15" customHeight="1">
      <c r="B21" s="8" t="s">
        <v>15</v>
      </c>
      <c r="C21" s="9"/>
      <c r="D21" s="9"/>
      <c r="E21" s="9"/>
      <c r="F21" s="10" t="s">
        <v>16</v>
      </c>
      <c r="G21" s="9" t="s">
        <v>25</v>
      </c>
      <c r="H21" s="9"/>
      <c r="I21" s="9"/>
      <c r="J21" t="s">
        <v>17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2:23" ht="15" customHeight="1">
      <c r="B22" s="8" t="s">
        <v>18</v>
      </c>
      <c r="C22" s="11"/>
      <c r="D22" s="11"/>
      <c r="E22" s="11"/>
      <c r="F22" s="10" t="s">
        <v>16</v>
      </c>
      <c r="G22" s="11" t="s">
        <v>54</v>
      </c>
      <c r="H22" s="11"/>
      <c r="I22" s="11"/>
      <c r="J22" t="s">
        <v>17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3:23" ht="15" customHeight="1">
      <c r="C23" s="11"/>
      <c r="D23" s="11"/>
      <c r="E23" s="11"/>
      <c r="F23" s="10" t="s">
        <v>16</v>
      </c>
      <c r="G23" s="11" t="s">
        <v>55</v>
      </c>
      <c r="H23" s="11"/>
      <c r="I23" s="11"/>
      <c r="J23" t="s">
        <v>17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3:23" ht="15" customHeight="1">
      <c r="C24" s="11"/>
      <c r="D24" s="11"/>
      <c r="E24" s="11"/>
      <c r="F24" s="10" t="s">
        <v>16</v>
      </c>
      <c r="G24" s="11" t="s">
        <v>56</v>
      </c>
      <c r="H24" s="11"/>
      <c r="I24" s="11"/>
      <c r="J24" t="s">
        <v>17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3:23" ht="15" customHeight="1">
      <c r="C25" s="11"/>
      <c r="D25" s="11"/>
      <c r="E25" s="11"/>
      <c r="F25" s="10" t="s">
        <v>16</v>
      </c>
      <c r="G25" s="11" t="s">
        <v>57</v>
      </c>
      <c r="H25" s="11"/>
      <c r="I25" s="11"/>
      <c r="J25" t="s">
        <v>17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3:23" ht="15" customHeight="1">
      <c r="C26" s="11"/>
      <c r="D26" s="11"/>
      <c r="E26" s="11"/>
      <c r="F26" s="10" t="s">
        <v>16</v>
      </c>
      <c r="G26" s="11" t="s">
        <v>58</v>
      </c>
      <c r="H26" s="11"/>
      <c r="I26" s="11"/>
      <c r="J26" t="s">
        <v>17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3:23" ht="15" customHeight="1">
      <c r="C27" s="11"/>
      <c r="D27" s="11"/>
      <c r="E27" s="11"/>
      <c r="F27" s="10" t="s">
        <v>16</v>
      </c>
      <c r="G27" s="11" t="s">
        <v>59</v>
      </c>
      <c r="H27" s="11"/>
      <c r="I27" s="11"/>
      <c r="J27" t="s">
        <v>17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3:23" ht="15" customHeight="1">
      <c r="C28" s="11"/>
      <c r="D28" s="11"/>
      <c r="E28" s="11"/>
      <c r="F28" s="10" t="s">
        <v>16</v>
      </c>
      <c r="G28" s="11" t="s">
        <v>60</v>
      </c>
      <c r="H28" s="11"/>
      <c r="I28" s="11"/>
      <c r="J28" t="s">
        <v>17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3:23" ht="15" customHeight="1">
      <c r="C29" s="11"/>
      <c r="D29" s="11"/>
      <c r="E29" s="11"/>
      <c r="F29" s="10" t="s">
        <v>16</v>
      </c>
      <c r="G29" s="11" t="s">
        <v>61</v>
      </c>
      <c r="H29" s="11"/>
      <c r="I29" s="11"/>
      <c r="J29" t="s">
        <v>17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</row>
  </sheetData>
  <sheetProtection/>
  <mergeCells count="4">
    <mergeCell ref="A11:A18"/>
    <mergeCell ref="B11:B18"/>
    <mergeCell ref="C11:C17"/>
    <mergeCell ref="B19:C19"/>
  </mergeCells>
  <printOptions/>
  <pageMargins left="0.25" right="0.25" top="0.75" bottom="0.75" header="0.3" footer="0.3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"/>
  <sheetViews>
    <sheetView tabSelected="1" zoomScalePageLayoutView="0" workbookViewId="0" topLeftCell="A1">
      <selection activeCell="N10" sqref="A1:N10"/>
    </sheetView>
  </sheetViews>
  <sheetFormatPr defaultColWidth="9.00390625" defaultRowHeight="12.75"/>
  <cols>
    <col min="1" max="1" width="14.375" style="0" customWidth="1"/>
    <col min="2" max="2" width="12.75390625" style="0" customWidth="1"/>
    <col min="3" max="3" width="12.00390625" style="0" customWidth="1"/>
    <col min="4" max="4" width="17.75390625" style="0" customWidth="1"/>
    <col min="5" max="5" width="15.25390625" style="0" customWidth="1"/>
    <col min="6" max="6" width="15.375" style="0" customWidth="1"/>
    <col min="7" max="7" width="16.00390625" style="0" customWidth="1"/>
    <col min="8" max="8" width="10.75390625" style="0" customWidth="1"/>
  </cols>
  <sheetData>
    <row r="1" ht="13.5" thickBot="1"/>
    <row r="2" spans="1:11" ht="14.25" thickBot="1" thickTop="1">
      <c r="A2" s="49" t="s">
        <v>81</v>
      </c>
      <c r="B2" s="49" t="s">
        <v>82</v>
      </c>
      <c r="C2" s="49" t="s">
        <v>83</v>
      </c>
      <c r="D2" s="49" t="s">
        <v>84</v>
      </c>
      <c r="E2" s="52" t="s">
        <v>85</v>
      </c>
      <c r="F2" s="52" t="s">
        <v>86</v>
      </c>
      <c r="G2" s="52" t="s">
        <v>87</v>
      </c>
      <c r="H2" s="52" t="s">
        <v>88</v>
      </c>
      <c r="I2" s="52" t="s">
        <v>89</v>
      </c>
      <c r="J2" s="52" t="s">
        <v>90</v>
      </c>
      <c r="K2" s="56" t="s">
        <v>91</v>
      </c>
    </row>
    <row r="3" spans="1:11" ht="13.5" thickTop="1">
      <c r="A3" s="51" t="s">
        <v>9</v>
      </c>
      <c r="B3" s="2" t="s">
        <v>62</v>
      </c>
      <c r="C3" s="2" t="s">
        <v>63</v>
      </c>
      <c r="D3" s="2" t="s">
        <v>64</v>
      </c>
      <c r="E3" s="4">
        <f>'Модуль 1'!D19</f>
        <v>18.7</v>
      </c>
      <c r="F3" s="4">
        <f>'Модуль 2'!D19</f>
        <v>16.7</v>
      </c>
      <c r="G3" s="4">
        <f>'Модуль 3'!D20</f>
        <v>15.6</v>
      </c>
      <c r="H3" s="4">
        <f>'Модуль 4'!D19</f>
        <v>10.879999999999999</v>
      </c>
      <c r="I3" s="4">
        <f>SUM(E3:H3)</f>
        <v>61.879999999999995</v>
      </c>
      <c r="J3" s="4">
        <f>RANK(I3,$I$3:$I$9,0)</f>
        <v>4</v>
      </c>
      <c r="K3">
        <f>I3/(AVERAGE($I$3:$I$9)/500)</f>
        <v>506.54878847413227</v>
      </c>
    </row>
    <row r="4" spans="1:11" ht="12.75">
      <c r="A4" s="50" t="s">
        <v>10</v>
      </c>
      <c r="B4" s="4" t="s">
        <v>65</v>
      </c>
      <c r="C4" s="4" t="s">
        <v>66</v>
      </c>
      <c r="D4" s="4" t="s">
        <v>67</v>
      </c>
      <c r="E4" s="4">
        <f>'Модуль 1'!E19</f>
        <v>13.9</v>
      </c>
      <c r="F4" s="4">
        <f>'Модуль 2'!E19</f>
        <v>20.1</v>
      </c>
      <c r="G4" s="4">
        <f>'Модуль 3'!E20</f>
        <v>11</v>
      </c>
      <c r="H4" s="4">
        <f>'Модуль 4'!E19</f>
        <v>0.6</v>
      </c>
      <c r="I4" s="4">
        <f aca="true" t="shared" si="0" ref="I4:I9">SUM(E4:H4)</f>
        <v>45.6</v>
      </c>
      <c r="J4" s="4">
        <f aca="true" t="shared" si="1" ref="J4:J9">RANK(I4,$I$3:$I$9,0)</f>
        <v>6</v>
      </c>
      <c r="K4">
        <f aca="true" t="shared" si="2" ref="K4:K9">I4/(AVERAGE($I$3:$I$9)/500)</f>
        <v>373.2809430255403</v>
      </c>
    </row>
    <row r="5" spans="1:11" ht="12.75">
      <c r="A5" s="50" t="s">
        <v>11</v>
      </c>
      <c r="B5" s="4" t="s">
        <v>68</v>
      </c>
      <c r="C5" s="4" t="s">
        <v>69</v>
      </c>
      <c r="D5" s="4" t="s">
        <v>64</v>
      </c>
      <c r="E5" s="4">
        <f>'Модуль 1'!F19</f>
        <v>17</v>
      </c>
      <c r="F5" s="4">
        <f>'Модуль 2'!F19</f>
        <v>20.5</v>
      </c>
      <c r="G5" s="4">
        <f>'Модуль 3'!F20</f>
        <v>13.8</v>
      </c>
      <c r="H5" s="4">
        <f>'Модуль 4'!F19</f>
        <v>5.4399999999999995</v>
      </c>
      <c r="I5" s="4">
        <f t="shared" si="0"/>
        <v>56.739999999999995</v>
      </c>
      <c r="J5" s="4">
        <f t="shared" si="1"/>
        <v>5</v>
      </c>
      <c r="K5">
        <f t="shared" si="2"/>
        <v>464.47282252783236</v>
      </c>
    </row>
    <row r="6" spans="1:11" ht="12.75">
      <c r="A6" s="50" t="s">
        <v>12</v>
      </c>
      <c r="B6" s="4" t="s">
        <v>70</v>
      </c>
      <c r="C6" s="4" t="s">
        <v>71</v>
      </c>
      <c r="D6" s="4" t="s">
        <v>72</v>
      </c>
      <c r="E6" s="4">
        <f>'Модуль 1'!H19</f>
        <v>17.3</v>
      </c>
      <c r="F6" s="4">
        <f>'Модуль 2'!H19</f>
        <v>12.6</v>
      </c>
      <c r="G6" s="4">
        <f>'Модуль 3'!H20</f>
        <v>8.5</v>
      </c>
      <c r="H6" s="4">
        <f>'Модуль 4'!H19</f>
        <v>5.32</v>
      </c>
      <c r="I6" s="4">
        <f t="shared" si="0"/>
        <v>43.72</v>
      </c>
      <c r="J6" s="4">
        <f t="shared" si="1"/>
        <v>7</v>
      </c>
      <c r="K6">
        <f t="shared" si="2"/>
        <v>357.8912901113294</v>
      </c>
    </row>
    <row r="7" spans="1:11" ht="12.75">
      <c r="A7" s="50" t="s">
        <v>13</v>
      </c>
      <c r="B7" s="4" t="s">
        <v>74</v>
      </c>
      <c r="C7" s="4" t="s">
        <v>73</v>
      </c>
      <c r="D7" s="4" t="s">
        <v>64</v>
      </c>
      <c r="E7" s="4">
        <f>'Модуль 1'!I19</f>
        <v>17.2</v>
      </c>
      <c r="F7" s="4">
        <f>'Модуль 2'!I19</f>
        <v>20.1</v>
      </c>
      <c r="G7" s="4">
        <f>'Модуль 3'!I20</f>
        <v>11.3</v>
      </c>
      <c r="H7" s="4">
        <f>'Модуль 4'!I19</f>
        <v>16.6</v>
      </c>
      <c r="I7" s="4">
        <f t="shared" si="0"/>
        <v>65.19999999999999</v>
      </c>
      <c r="J7" s="53">
        <f t="shared" si="1"/>
        <v>3</v>
      </c>
      <c r="K7">
        <f t="shared" si="2"/>
        <v>533.7262606417812</v>
      </c>
    </row>
    <row r="8" spans="1:11" ht="12.75">
      <c r="A8" s="50" t="s">
        <v>14</v>
      </c>
      <c r="B8" s="4" t="s">
        <v>75</v>
      </c>
      <c r="C8" s="4" t="s">
        <v>76</v>
      </c>
      <c r="D8" s="4" t="s">
        <v>77</v>
      </c>
      <c r="E8" s="4">
        <f>'Модуль 1'!J19</f>
        <v>17.1</v>
      </c>
      <c r="F8" s="4">
        <f>'Модуль 2'!J19</f>
        <v>20.9</v>
      </c>
      <c r="G8" s="4">
        <f>'Модуль 3'!J20</f>
        <v>16.4</v>
      </c>
      <c r="H8" s="4">
        <f>'Модуль 4'!J19</f>
        <v>23.32</v>
      </c>
      <c r="I8" s="4">
        <f t="shared" si="0"/>
        <v>77.72</v>
      </c>
      <c r="J8" s="54">
        <f t="shared" si="1"/>
        <v>1</v>
      </c>
      <c r="K8">
        <f t="shared" si="2"/>
        <v>636.2148002619516</v>
      </c>
    </row>
    <row r="9" spans="1:11" ht="12.75">
      <c r="A9" s="50" t="s">
        <v>52</v>
      </c>
      <c r="B9" s="4" t="s">
        <v>78</v>
      </c>
      <c r="C9" s="4" t="s">
        <v>79</v>
      </c>
      <c r="D9" s="4" t="s">
        <v>80</v>
      </c>
      <c r="E9" s="4">
        <f>'Модуль 1'!G19</f>
        <v>25</v>
      </c>
      <c r="F9" s="4">
        <f>'Модуль 2'!G19</f>
        <v>20.3</v>
      </c>
      <c r="G9" s="4">
        <f>'Модуль 3'!G20</f>
        <v>10</v>
      </c>
      <c r="H9" s="4">
        <f>'Модуль 4'!G19</f>
        <v>21.4</v>
      </c>
      <c r="I9" s="4">
        <f t="shared" si="0"/>
        <v>76.69999999999999</v>
      </c>
      <c r="J9" s="55">
        <f t="shared" si="1"/>
        <v>2</v>
      </c>
      <c r="K9">
        <f t="shared" si="2"/>
        <v>627.8650949574328</v>
      </c>
    </row>
  </sheetData>
  <sheetProtection/>
  <printOptions/>
  <pageMargins left="0.7" right="0.7" top="0.75" bottom="0.75" header="0.3" footer="0.3"/>
  <pageSetup fitToHeight="1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Александр Басалаев</cp:lastModifiedBy>
  <cp:lastPrinted>2016-10-14T05:59:57Z</cp:lastPrinted>
  <dcterms:created xsi:type="dcterms:W3CDTF">2016-10-12T16:18:41Z</dcterms:created>
  <dcterms:modified xsi:type="dcterms:W3CDTF">2016-10-14T06:00:03Z</dcterms:modified>
  <cp:category/>
  <cp:version/>
  <cp:contentType/>
  <cp:contentStatus/>
</cp:coreProperties>
</file>